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Helyszíni beton és vasbeton mun" sheetId="6" r:id="rId6"/>
    <sheet name="Előregyártott épületszerkezeti " sheetId="7" r:id="rId7"/>
    <sheet name="Falazás és egyéb kőművesmunka" sheetId="8" r:id="rId8"/>
    <sheet name="Fém- és könnyű épületszerkezet " sheetId="9" r:id="rId9"/>
    <sheet name="Vakolás és rabicolás" sheetId="10" r:id="rId10"/>
    <sheet name="Szárazépítés" sheetId="11" r:id="rId11"/>
    <sheet name="Hideg- és melegburkolatok készí" sheetId="12" r:id="rId12"/>
    <sheet name="Fa- és műanyag szerkezet elhely" sheetId="13" r:id="rId13"/>
    <sheet name="Felületképzés" sheetId="14" r:id="rId14"/>
    <sheet name="Szigetelés" sheetId="15" r:id="rId15"/>
  </sheets>
  <definedNames/>
  <calcPr fullCalcOnLoad="1"/>
</workbook>
</file>

<file path=xl/sharedStrings.xml><?xml version="1.0" encoding="utf-8"?>
<sst xmlns="http://schemas.openxmlformats.org/spreadsheetml/2006/main" count="394" uniqueCount="210">
  <si>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</si>
  <si>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</si>
  <si>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</si>
  <si>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</si>
  <si>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</si>
  <si>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</si>
  <si>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</si>
  <si>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</si>
  <si>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</si>
  <si>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</si>
  <si>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</si>
  <si>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</si>
  <si>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15-004-021.1.2.1.2.1</t>
  </si>
  <si>
    <t>m2</t>
  </si>
  <si>
    <t>Gerendazsaluzás, 20-60 cm oldalmagasság között, szerelt táblás zsaluzattal, alátámasztó állvánnyal, födémzsaluzattól függetlenül készítve, 3 m magasságig</t>
  </si>
  <si>
    <t>Munkanem összesen:</t>
  </si>
  <si>
    <t>Zsaluzás és állványozás</t>
  </si>
  <si>
    <t>21-003-010.1</t>
  </si>
  <si>
    <t>m3</t>
  </si>
  <si>
    <t>Letaposott-szennyezett agyag, illetve földpadló, feltöltés bontása, kihordása pincéből depóniába (meglévő létesítmények padozata), száraz, földnedves</t>
  </si>
  <si>
    <t>21-004-004.1.2-0120701</t>
  </si>
  <si>
    <t>Talajjavító réteg készítése vonalas létesítményeknél, 3,00 m szélességig vagy építményen belül, osztályozatlan kavicsból Természetes szemmegoszlású kavics, THK  0/32 P-TT, Nyékládháza</t>
  </si>
  <si>
    <t>21-008-002.2.1</t>
  </si>
  <si>
    <t>Tömörítés bármely tömörítési osztályban gépi erővel, kis felületen, tömörségi fok: 85%</t>
  </si>
  <si>
    <t>21-011-011.3</t>
  </si>
  <si>
    <t>db</t>
  </si>
  <si>
    <t>Építési törmelék konténeres elszállítása, lerakása, lerakóhelyi díjjal, 5,0 m³-es konténerbe</t>
  </si>
  <si>
    <t>21-011-012</t>
  </si>
  <si>
    <t>Munkahelyi depóniából építési törmelék konténerbe rakása,  kézi erővel, önálló munka esetén elszámolva, konténer szállítás nélkül</t>
  </si>
  <si>
    <t>Irtás, föld- és sziklamunka</t>
  </si>
  <si>
    <t>23-003-011.1-0112210</t>
  </si>
  <si>
    <t>Szerelőbeton készítése, .....minőségű betonból 8 cm vastagságig C12/15 - X0b(H) képlékeny kavicsbeton keverék CEM 32,5 pc. Dmax = 16 mm, m = 6,5 finomsági modulussal</t>
  </si>
  <si>
    <t>Síkalapozás</t>
  </si>
  <si>
    <t>31-000-013.2</t>
  </si>
  <si>
    <t>Beton aljzatok, járdák bontása 10 cm vastagságig, kavicsbetonból, salakbetonból</t>
  </si>
  <si>
    <t>31-021-001.1.1-0240110</t>
  </si>
  <si>
    <t>Vasbeton gerenda készítése,  X0v(H), XC1, XC2, XC3 környezeti osztályú,  kissé képlékeny vagy képlékeny konzisztenciájú betonból, kézi bedolgozással, vibrátoros tömörítéssel, 400 cm² keresztmetszetig C25/30 - X0v(H) kissé képlékeny kavicsbeton keverék</t>
  </si>
  <si>
    <t>CEM 52,5 pc. Dmax = 16 mm, m = 6,5 finomsági modulussal</t>
  </si>
  <si>
    <t>31-030-011.1.1.1-0121410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</si>
  <si>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C16/20 - X0b(H) kissé</t>
  </si>
  <si>
    <t>képlékeny kavicsbeton keverék CEM 42,5 pc. Dmax = 24 mm, m = 6,8 finomsági modulussal</t>
  </si>
  <si>
    <t>Helyszíni beton és vasbeton munka</t>
  </si>
  <si>
    <t>32-002-001.1.1-0112063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</si>
  <si>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</si>
  <si>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LEIER MDE 125 áthidaló 23,8x8 cm méretben égetett kerámia köpenyelemmel, 125 cm, Cikkszám: HUTMD5029</t>
  </si>
  <si>
    <t>Előregyártott épületszerkezeti elem elhelyezése és szerelése</t>
  </si>
  <si>
    <t>33-000-021.1.1.1.1.1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</si>
  <si>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</si>
  <si>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33-000-031.6</t>
  </si>
  <si>
    <t>Nyílásbontás, kő- és vegyes falazóelemes falban</t>
  </si>
  <si>
    <t>33-001-001.1.1.1.1.1.1-1123313</t>
  </si>
  <si>
    <t>Teherhordó és kitöltő falazat készítése, égetett agyag-kerámia termékekből, normál elemekből, 240-250 mm falvastagságban, 250x120x65 mm-es méretű kisméretű tömör téglából  vagy  kevéslyukú téglából, falazó, cementes mészhabarcsba falazva LEIERTHERM</t>
  </si>
  <si>
    <t>kisméretű tömör tégla, 250x120x65 mm méretben, Cikkszám: HUTMD0076, M 1 (Hf10-mc) falazó, cementes mészhabarcs</t>
  </si>
  <si>
    <t>33-011-001.1.2.1.2.1.1-2132106</t>
  </si>
  <si>
    <t>Válaszfal építése, égetett agyag-kerámia termékekből, nútféderes elemekből, 100 mm falvastagságban, 500x238x100 mm-es méretű válaszfallapból, falazó, cementes mészhabarcsba falazva POROTHERM 10 N+F válaszfallap, 500x238x100 mm, M 1 (Hf10-mc) falazó,</t>
  </si>
  <si>
    <t>cementes mészhabarcs</t>
  </si>
  <si>
    <t>33-011-001.2.2.1.1.1.1-0120071</t>
  </si>
  <si>
    <t>Válaszfal építése, pórusbeton termékekből, nútféderes elemekből, 100 mm falvastagságban, 600x200x100 mm-es méretű nútféderes, kézi falazóelemből (fugavastagság 5 mm), hőszigetelő habarcsba falazva YTONG válaszfalelem, Pve-NF jelű, 600x200x100 mm YTONG M</t>
  </si>
  <si>
    <t>2,5 (Hi12-cm) hőszigetelő falazóhabarcs</t>
  </si>
  <si>
    <t>Falazás és egyéb kőművesmunka</t>
  </si>
  <si>
    <t>34-001-001.1.1</t>
  </si>
  <si>
    <t>kg</t>
  </si>
  <si>
    <t>Épület-acélváz szerelése HEA 200</t>
  </si>
  <si>
    <t>Fém- és könnyű épületszerkezet szerelése</t>
  </si>
  <si>
    <t>36-001-001.1.2-0550040</t>
  </si>
  <si>
    <t>Sima oldalfalvakolat készítése kézi felhordással, belső, vakoló cementes mészhabarccsal, beton-, kőfelületen, átlag 2 cm vastagságban Hvb8-mc, belső, vakoló cementes mészhabarccsal és Hs60-c, felületképző (simító), cementhabarccsal</t>
  </si>
  <si>
    <t>36-011-006-0391213</t>
  </si>
  <si>
    <t>Üvegszövet háló elhelyezése, függőleges, vízszintes, ferde vagy íves felületen Baumit felirat nélküli üvegszövet, Cikkszám: 956199</t>
  </si>
  <si>
    <t>36-011-007-0415945</t>
  </si>
  <si>
    <t>Üvegszövet háló beágyazása, függőleges, vízszintes,  ferde vagy íves felületen Baumit ProfiContact - emelt minőségű ragasztótapasz, Cikkszám: 156154</t>
  </si>
  <si>
    <t>36-090-002.1.2</t>
  </si>
  <si>
    <t>m</t>
  </si>
  <si>
    <t>Vakolatok pótlása, keskenyvakolatok pótlása oldalfalon, 11-20 cm szélesség között</t>
  </si>
  <si>
    <t>36-090-002.2.2</t>
  </si>
  <si>
    <t>Vakolatok pótlása, keskenyvakolatok pótlása mennyezeten, 11-20 cm szélesség között</t>
  </si>
  <si>
    <t>Vakolás és rabicolás</t>
  </si>
  <si>
    <t>39-001-003.1.3-0120012</t>
  </si>
  <si>
    <t>CW fém vázszerkezetre szerelt válaszfal 2 x 2 rtg. normál, 12,5 mm vtg. gipszkarton borítással, hőszigeteléssel, csavarfejek és illesztések glettelve (Q2), egyszeres, CW 100-06 mm vtg. tartóvázzal RIGIPS normál építőlemez RB 12,5 mm, ásványi szálas</t>
  </si>
  <si>
    <t>hőszigetelés</t>
  </si>
  <si>
    <t>39-001-021.1.2-0120021</t>
  </si>
  <si>
    <t>CW fém vázszerkezetre szerelt válaszfal 2 x 1 rtg. impregnált, 12,5 mm vtg. gipszkarton borítással, hőszigeteléssel, csavarfejek és illesztések glettelve (Q2), egyszeres, CW 75-06 mm vtg. tartóvázzal RIGIPS impregnált építőlemez RBI 12,5 mm, ásványi</t>
  </si>
  <si>
    <t>szálas hőszigetelés</t>
  </si>
  <si>
    <t>39-001-023.1.3-0120021</t>
  </si>
  <si>
    <t>CW fém vázszerkezetre szerelt válaszfal 2 x 2 rtg. impregnált, 12,5 mm vtg. gipszkarton borítással, hőszigeteléssel, csavarfejek és illesztések glettelve (Q2), egyszeres, CW 100-06 mm vtg. tartóvázzal RIGIPS impregnált építőlemez RBI 12,5 mm, ásványi</t>
  </si>
  <si>
    <t>39-001-029.1.3-0120021</t>
  </si>
  <si>
    <t>CW fém vázszerkezetre szerelt válaszfal 2 rtg. impregnált  és 2 rtg. normál, 12,5 mm vtg. gipszkarton borítással, hőszigeteléssel, csavarfejek és illesztések glettelve (Q2), egyszeres, CW 100-06 mm vtg. tartóvázzal RIGIPS impregnált építőlemez RBI 12,5</t>
  </si>
  <si>
    <t>mm, ásványi szálas hőszigetelés</t>
  </si>
  <si>
    <t>39-003-006.2.3.3-0210203</t>
  </si>
  <si>
    <t>Gipszkarton borítás készítése, ferde vagy vízszintes kivitelben, szigetelés nélkül, csavarfejek és illesztések alapglettelve (Q2 minőségben), szarufákhoz rögzítve, fém tartóvázra, 1 rtg. tűzgátló 15 mm vtg. gipszkarton lemezből KNAUF F 15 tűzgátló</t>
  </si>
  <si>
    <t>építőlemez, 15 mm HRAK 1250/2000 Cikksz: 32407120</t>
  </si>
  <si>
    <t>Szárazépítés</t>
  </si>
  <si>
    <t>42-000-002.1</t>
  </si>
  <si>
    <t>Lapburkolatok bontása, padlóburkolat bármely méretű kőagyag, mozaik vagy tört mozaik (NOVA) lapból</t>
  </si>
  <si>
    <t>42-000-002.2</t>
  </si>
  <si>
    <t>Lapburkolatok bontása, fal-, pillér- és oszlopburkolat, bármely méretű mozaik, kőagyag és csempe</t>
  </si>
  <si>
    <t>42-000-003.2.1</t>
  </si>
  <si>
    <t>Fa-, hézagmentes műanyag- és szőnyegburkolatok bontása, csaphornyos vagy mozaikparketta,</t>
  </si>
  <si>
    <t>42-000-003.2.2</t>
  </si>
  <si>
    <t>Fa-, hézagmentes műanyag- és szőnyegburkolatok bontása, csaphornyos vagy mozaikparketta, 22 mm vastag aljzatbetonra ragasztva</t>
  </si>
  <si>
    <t>42-011-001.1.1.1-0313027</t>
  </si>
  <si>
    <t>Fal-, pillér és oszlopburkolat hordozószerkezetének felületelőkészítése beltérben, tégla, beton és vakolt alapfelületen, felületelőkészítő alapozó és tapadóhíd felhordása egy rétegben MAPEI Primer G műgyanta bázisú, diszperziós alapozó</t>
  </si>
  <si>
    <t>42-011-002.1.1.1-0313841</t>
  </si>
  <si>
    <t>Padlóburkolat hordozószerkezetének felületelőkészítése beltérben, beton alapfelületen felületelőkészítő alapozó és tapadóhíd felhordása egy rétegben MAPEI Eco Prim Grip akrilgyanta-bázisú, szilikahomok tartalmú vizesdiszperziós alapozó</t>
  </si>
  <si>
    <t>42-011-002.1.1.1-0313842</t>
  </si>
  <si>
    <t>Padlóburkolat hordozószerkezetének felületelőkészítése beltérben, beton alapfelületen felületelőkészítő alapozó és tapadóhíd felhordása egy rétegben MAPEI Primer G műgyanta bázisú, diszperziós alapozó</t>
  </si>
  <si>
    <t>42-012-001.1.1.1.1.3-0313111</t>
  </si>
  <si>
    <t>Fal-, pillér-, oszlopburkolat készítése beltérben, tégla, beton, vakolt alapfelületen, mázas kerámiával, kötésben vagy hálósan, 3-5 mm vtg. ragasztóba rakva, 1-10 mm fugaszélességgel, 25x25 -  40x40 cm közötti lapmérettel MAPEI Adesilex P9 C2TE</t>
  </si>
  <si>
    <t>cementkötésű ragasztóhabarcs, szürke, Ultracolor Plus fugázó, fehér</t>
  </si>
  <si>
    <t>42-022-001.1.1.1.1.3-0313111</t>
  </si>
  <si>
    <t>Padlóburkolat készítése, beltérben, tégla, beton, vakolt alapfelületen, mázas kerámiával, kötésben vagy hálósan, 3-5 mm vtg. ragasztóba rakva, 1-10 mm fugaszélességgel, 25x25 -  40x40 cm közötti lapmérettel MAPEI Adesilex P9 C2TE cementkötésű</t>
  </si>
  <si>
    <t>ragasztóhabarcs, szürke, Ultracolor Plus fugázóhabarcs, fehér</t>
  </si>
  <si>
    <t>42-022-002.1.1.1.3-0313111</t>
  </si>
  <si>
    <t>Lábazatburkolat készítése, beltérben, mázas kerámiával, egyenes, egysoros kivitelben, 3-5 mm ragasztóba rakva, 1-10 mm fugaszélességgel, 10 cm magasságig, 25×25 - 40×40 cm közötti lapmérettel MAPEI Adesilex P9 C2TE cementkötésű ragasztóhabarcs, szürke,</t>
  </si>
  <si>
    <t>Ultracolor Plus fugázóhabarcs, fehér</t>
  </si>
  <si>
    <t>42-042-004.3.1</t>
  </si>
  <si>
    <t>Parkettafektetés (szegélyléccel együtt), laminált padló (parkettapanel) úsztatott fektetése kiegyenlített aljzatra, (szegélyléccel együtt) ragasztás nélkül</t>
  </si>
  <si>
    <t>42-042-005.1.8-0316002</t>
  </si>
  <si>
    <t>Laminált padló fektetése (szegélyléccel együtt), kiegyenlített aljzatra, parketta alátétlemez elhelyezése FLOORMAT XPS alapú barázdált parketta alátétlemez, 50x100 cm, 3 mm vtg., Cikkszám: T14301</t>
  </si>
  <si>
    <t>42-073-001.1-0313175</t>
  </si>
  <si>
    <t>Dilatációs és csatlakozó fuga kitöltése, szilikon alapú elasztikus tömítő anyaggal, 5 mm szélesség- és mélységben MAPEI Mapesil AC oldószermentes, ecetsavas, penészedésálló szilikon hézagkitöltőanyag, 310 ml-es kartusban</t>
  </si>
  <si>
    <t>Hideg- és melegburkolatok készítése, aljzat előkészítés</t>
  </si>
  <si>
    <t>44-000-001.1</t>
  </si>
  <si>
    <t>m²</t>
  </si>
  <si>
    <t>Fa vagy műanyag nyílászáró szerkezetek bontása, ajtó, ablak vagy kapu, 2,00 m²-ig</t>
  </si>
  <si>
    <t>44-000-001.2</t>
  </si>
  <si>
    <t>Fa vagy műanyag nyílászáró szerkezetek bontása, ajtó, ablak vagy kapu, 2,01-4,00 m² között</t>
  </si>
  <si>
    <t>44-000-004</t>
  </si>
  <si>
    <t>Fa lambéria, radiátor farács bontása</t>
  </si>
  <si>
    <t>44-001-001.1.1.1-0131032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</si>
  <si>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</si>
  <si>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 75x210 cm MJ2 konszignáció szerint</t>
  </si>
  <si>
    <t>44-001-001.1.1.1-0131034</t>
  </si>
  <si>
    <t>tokkal, kilincs nélkül,  90x210 cm MJ1 konszignáció</t>
  </si>
  <si>
    <t>44-001-001.1.1.2-0131036</t>
  </si>
  <si>
    <t>Fa beltéri nyílászárók elhelyezése, előre kihagyott falnyílásba, utólagos elhelyezéssel, tömítés nélkül, (szerelvényezve, finom beállítással), MDF vagy keményhéjszerkezetes ajtó, 6,01-10,00 m kerület között Beltéri kazettás ajtó, tele lemezelt,</t>
  </si>
  <si>
    <t>egyszárnyú, MDF tokkal, kilincs nélkül,  100x220 cm MJ4 konszignáció szerint</t>
  </si>
  <si>
    <t>44-001-001.1.1.2-0131062</t>
  </si>
  <si>
    <t>kétszárnyú, MDF tokkal, kilincs nélkül,  105x210 cm MJ3 konszignáció szerint</t>
  </si>
  <si>
    <t>44-001-002.2.1-0120771</t>
  </si>
  <si>
    <t>Fa kültéri nyílászárók elhelyezése, hőszigetelt fokozott légzárású bejárati ajtó, előre kihagyott falnyílásba,  utólagos elhelyezéssel (szerelvényezve, finom beállítással), (szerelő- tömítőhab külön tételben) 6,00-10,00 m kerület között egyszárnyú,</t>
  </si>
  <si>
    <t>fokozott hőszigetelésű bejárati ajtó, lazúros vagy RAL fedő festett, hossztoldott  90 x 210 cm MJ5 konszignáció szerint</t>
  </si>
  <si>
    <t>44-001-002.2.1-0120772</t>
  </si>
  <si>
    <t>Fa kültéri nyílászárók elhelyezése, hőszigetelt fokozott légzárású bejárati ajtó, előre kihagyott falnyílásba,  utólagos elhelyezéssel (szerelvényezve, finom beállítással), (szerelő- tömítőhab külön tételben) 6,00-10,00 m kerület között kétszárnyú,</t>
  </si>
  <si>
    <t>fokozott hőszigetelésű bejárati ajtó, lazúros vagy RAL fedő festett, hossztoldott  140 x 220 cm MJ6 konszignáció szerint</t>
  </si>
  <si>
    <t>44-030-011.1-0122052</t>
  </si>
  <si>
    <t>Válaszfal rendszer moduláris elemei, elválasztófal 120 cm szélességben (oldalfal) K-FAL Elegant WC elválasztófal 120 cm, 18 mm vastag 2 oldalt laminált bútorlapból, nagy igénybevételű helyiségekhez (Falco színválaszték)</t>
  </si>
  <si>
    <t>44-000-003</t>
  </si>
  <si>
    <t>Fa szerkezetű szerelt fal bontása</t>
  </si>
  <si>
    <t>Fa- és műanyag szerkezet elhelyezése</t>
  </si>
  <si>
    <t>47-000-001.1.1.1</t>
  </si>
  <si>
    <t>100 m2</t>
  </si>
  <si>
    <t>Belső festéseknél felület előkészítése, részmunkák; többrétegű meszelés lekaparása bármilyen padozatú helyiségben, tagolatlan felületen</t>
  </si>
  <si>
    <t>47-000-001.99.1.2.1.1-0218023</t>
  </si>
  <si>
    <t>Belső festéseknél felület előkészítése, részmunkák; felület glettelése zsákos kiszerelésű anyagból (alapozóval, sarokvédelemmel), bármilyen padozatú helyiségben, vakolt felületen, 1,5 mm vastagságban tagolatlan felületen Rigips Rimano 0-3 belsőtéri</t>
  </si>
  <si>
    <t>nagyszilárdságú glettelő gipsz</t>
  </si>
  <si>
    <t>47-011-015.1.1.1-0160011</t>
  </si>
  <si>
    <t>Diszperziós festés műanyag bázisú vizes-diszperziós  fehér vagy gyárilag színezett festékkel, új vagy régi lekapart, előkészített alapfelületen, vakolaton, két rétegben, tagolatlan sima felületen POLI-FARBE Inntaler diszperziós beltéri falfesték</t>
  </si>
  <si>
    <t>Felületképzés</t>
  </si>
  <si>
    <t>48-002-001.1.1.1.1-0099073</t>
  </si>
  <si>
    <t>Talajnedvesség elleni szigetelés; Bitumenes lemez szigetelés aljzatának kellősítése, egy rétegben, vízszintes felületen, oldószeres hideg bitumenmázzal (száraz felületen) ICOPAL SIPLAST PRIMER® Speed SBS oldószeres bitumenes alapozó</t>
  </si>
  <si>
    <t>48-002-001.3.1.2-0099043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</si>
  <si>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</si>
  <si>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EO-V 4 F/K Extra, üvegszövet hordozórétegű, 4 mm vastag, SBS-oxid DUO lemez</t>
  </si>
  <si>
    <t>48-007-021.2.1.2-0092026</t>
  </si>
  <si>
    <t>Külső fal; Könnyűszerkezetes épületre hő- és hangszigetelés elhelyezése, tálcás homlokzati panelbe, (rögzítés külön tételben) szálas szigetelőanyaggal (kőzetgyapot) ROCKWOOL Multirock többcélú kőzetgyapot lemez 120 mm</t>
  </si>
  <si>
    <t>48-007-041.1.1.1.2-0113046</t>
  </si>
  <si>
    <t>Födém; Padló hőszigetelő anyag elhelyezése, vízszintes felületen, aljzatbeton alá, úsztató rétegként vagy talajon fekvő padlószerkezetben, expandált polisztirolhab lemezzel AUSTROTHERM AT-N100 expandált polisztirolhab hőszigetelő lemez, 1000x500x60 mm</t>
  </si>
  <si>
    <t>48-007-041.1.1.1.2-0113048</t>
  </si>
  <si>
    <t>Födém; Padló hőszigetelő anyag elhelyezése, vízszintes felületen, aljzatbeton alá, úsztató rétegként vagy talajon fekvő padlószerkezetben, expandált polisztirolhab lemezzel AUSTROTHERM AT-N100 expandált polisztirolhab hőszigetelő lemez, 1000x500x80 mm</t>
  </si>
  <si>
    <t>48-007-041.2.2-0110475</t>
  </si>
  <si>
    <t>Födém; Padló peremszigetelés elhelyezése úsztatott aljzatbeton esetén, expandált polisztirolhab szigetelő szalaggal BACHL Nikecell RS szőnyeg, 1000 mm széles elválasztó réteg, vtg. 5 mm</t>
  </si>
  <si>
    <t>48-007-056.1.3.1-0113544</t>
  </si>
  <si>
    <t>Alátét- és elválasztó rétegek beépítése, védőlemez-, műanyagfátyol-, fólia vagy műanyagfilc egy rétegben, átlapolással, rögzítés nélkül, padló, födém szigeteléseknél, vízszintes felületen AUSTROTHERM polietilén fólia, 0,09 mm vastagságú, 2 m szélességű</t>
  </si>
  <si>
    <t>48-014-004.1-0313025</t>
  </si>
  <si>
    <t>Üzemi-használati víz elleni, víznyomásnak nem kitett helyzetű,  kerámia vagy GRES lapburkolat alatti függőleges falszigetelés bevonatszigeteléssel, két rétegben, minimum 1,0 mm száraz rétegvastagságú, egykomponensű, ún. "folyékony fóliával" (rugalmas</t>
  </si>
  <si>
    <t>műanyagdiszperzió)  glettvassal vagy hengerrel felhordva MAPEI Mapelastic AquaDefense egykomponensű kenhető vízszigetelés</t>
  </si>
  <si>
    <t>48-014-007.1-0313025</t>
  </si>
  <si>
    <t>Üzemi-használati víz elleni, víznyomásnak nem kitett helyzetű,  kerámia vagy GRES lapburkolat alatti padlószigetelés bevonatszigeteléssel, két rétegben, minimum 1,0 mm száraz rétegvastagságú, egykomponensű,  ún. "folyékony fóliával" (rugalmas</t>
  </si>
  <si>
    <t>műanyagdiszperzió) glettvassal vagy hengerrel felhordva MAPEI Mapelastic AquaDefense egykomponensű kenhető vízszigetelés</t>
  </si>
  <si>
    <t>48-014-012-0313601</t>
  </si>
  <si>
    <t>Üzemi-használati víz elleni szigetelés  hajlaterősítése szigetelőhabarcs vagy műanyagbázisú bevonatszigetelésnél, egy rétegben, szigetelés rétegei közé beágyazva, minimum 8,0 cm széles rendszerkomponens hajlaterősítő-résáthidaló szalaggal MAPEI Mapeband</t>
  </si>
  <si>
    <t>szövet szalag</t>
  </si>
  <si>
    <t>Szigetelés</t>
  </si>
  <si>
    <t>Összesen:</t>
  </si>
  <si>
    <t xml:space="preserve">Név : Csabrendek Nagyközség            </t>
  </si>
  <si>
    <t xml:space="preserve">                                       </t>
  </si>
  <si>
    <t xml:space="preserve">Önkormányzata                          </t>
  </si>
  <si>
    <t xml:space="preserve">Cím : 8474 Csabrendek, Árpád u. 4.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</si>
  <si>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</si>
  <si>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</si>
  <si>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</si>
  <si>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</si>
  <si>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</si>
  <si>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Meglévő Óvoda épület átalakítás, bővítés                                      </t>
  </si>
  <si>
    <t xml:space="preserve">8474 Csabrendek, Templom tér 13.                                              </t>
  </si>
  <si>
    <t xml:space="preserve">14/2 hrsz.                                                                    </t>
  </si>
  <si>
    <t xml:space="preserve">ÁTALAKÍTÁS                                                                    </t>
  </si>
  <si>
    <t xml:space="preserve">Költségvetés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</si>
  <si>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</si>
  <si>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</si>
  <si>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</si>
  <si>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</si>
  <si>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</si>
  <si>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</si>
  <si>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</si>
  <si>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</si>
  <si>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</si>
  <si>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</si>
  <si>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ÁRAZATLAN KÖLTSÉGVETÉS</t>
  </si>
  <si>
    <t xml:space="preserve"> Kelt:      2018. év 02.hó.nap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</si>
</sst>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3" fontId="40" fillId="0" borderId="11" xfId="0" applyNumberFormat="1" applyFont="1" applyBorder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0" fillId="0" borderId="12" xfId="0" applyNumberFormat="1" applyFont="1" applyBorder="1" applyAlignment="1">
      <alignment horizontal="center" vertical="top"/>
    </xf>
    <xf numFmtId="3" fontId="40" fillId="0" borderId="11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21"/>
      <c r="C1" s="21"/>
      <c r="D1" s="21"/>
    </row>
    <row r="2" spans="1:4" s="14" customFormat="1" ht="15.75">
      <c r="A2" s="20"/>
      <c r="B2" s="21"/>
      <c r="C2" s="21"/>
      <c r="D2" s="21"/>
    </row>
    <row r="3" spans="1:4" s="14" customFormat="1" ht="15.75">
      <c r="A3" s="20"/>
      <c r="B3" s="21"/>
      <c r="C3" s="21"/>
      <c r="D3" s="21"/>
    </row>
    <row r="4" spans="1:4" ht="15.75">
      <c r="A4" s="22"/>
      <c r="B4" s="21"/>
      <c r="C4" s="21"/>
      <c r="D4" s="21"/>
    </row>
    <row r="5" spans="1:4" ht="15.75">
      <c r="A5" s="22"/>
      <c r="B5" s="21"/>
      <c r="C5" s="21"/>
      <c r="D5" s="21"/>
    </row>
    <row r="6" spans="1:4" ht="15.75">
      <c r="A6" s="23" t="s">
        <v>208</v>
      </c>
      <c r="B6" s="24"/>
      <c r="C6" s="24"/>
      <c r="D6" s="24"/>
    </row>
    <row r="7" spans="1:4" ht="15.75">
      <c r="A7" s="22"/>
      <c r="B7" s="21"/>
      <c r="C7" s="21"/>
      <c r="D7" s="21"/>
    </row>
    <row r="9" spans="1:3" ht="15.75">
      <c r="A9" s="10" t="s">
        <v>184</v>
      </c>
      <c r="C9" s="10" t="s">
        <v>185</v>
      </c>
    </row>
    <row r="10" spans="1:3" ht="15.75">
      <c r="A10" s="10" t="s">
        <v>186</v>
      </c>
      <c r="C10" s="10" t="s">
        <v>185</v>
      </c>
    </row>
    <row r="11" spans="1:3" ht="15.75">
      <c r="A11" s="10" t="s">
        <v>187</v>
      </c>
      <c r="C11" s="10" t="s">
        <v>209</v>
      </c>
    </row>
    <row r="12" spans="1:3" ht="15.75">
      <c r="A12" s="10" t="s">
        <v>185</v>
      </c>
      <c r="C12" s="10" t="s">
        <v>188</v>
      </c>
    </row>
    <row r="13" spans="1:3" ht="15.75">
      <c r="A13" s="10" t="s">
        <v>185</v>
      </c>
      <c r="C13" s="10" t="s">
        <v>189</v>
      </c>
    </row>
    <row r="14" spans="1:3" ht="15.75">
      <c r="A14" s="10" t="s">
        <v>185</v>
      </c>
      <c r="C14" s="10" t="s">
        <v>190</v>
      </c>
    </row>
    <row r="15" spans="1:3" ht="15.75">
      <c r="A15" s="10" t="s">
        <v>191</v>
      </c>
      <c r="C15" s="10" t="s">
        <v>192</v>
      </c>
    </row>
    <row r="16" ht="15.75">
      <c r="A16" s="10" t="s">
        <v>193</v>
      </c>
    </row>
    <row r="17" ht="15.75">
      <c r="A17" s="10" t="s">
        <v>194</v>
      </c>
    </row>
    <row r="18" ht="15.75">
      <c r="A18" s="10" t="s">
        <v>195</v>
      </c>
    </row>
    <row r="19" ht="15.75">
      <c r="A19" s="10" t="s">
        <v>196</v>
      </c>
    </row>
    <row r="20" ht="15.75">
      <c r="A20" s="10" t="s">
        <v>197</v>
      </c>
    </row>
    <row r="22" spans="1:4" ht="15.75">
      <c r="A22" s="23" t="s">
        <v>198</v>
      </c>
      <c r="B22" s="24"/>
      <c r="C22" s="24"/>
      <c r="D22" s="24"/>
    </row>
    <row r="23" spans="1:4" ht="15.75">
      <c r="A23" s="15" t="s">
        <v>199</v>
      </c>
      <c r="B23" s="15"/>
      <c r="C23" s="18" t="s">
        <v>200</v>
      </c>
      <c r="D23" s="18" t="s">
        <v>201</v>
      </c>
    </row>
    <row r="24" spans="1:4" ht="15.75">
      <c r="A24" s="15" t="s">
        <v>202</v>
      </c>
      <c r="B24" s="15"/>
      <c r="C24" s="19">
        <f>ROUND(SUM(Összesítő!B2:B14),0)</f>
        <v>0</v>
      </c>
      <c r="D24" s="19">
        <f>ROUND(SUM(Összesítő!C2:C14),0)</f>
        <v>0</v>
      </c>
    </row>
    <row r="25" spans="1:4" ht="15.75">
      <c r="A25" s="15" t="s">
        <v>203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204</v>
      </c>
      <c r="C26" s="25">
        <f>ROUND(C25+D25,0)</f>
        <v>0</v>
      </c>
      <c r="D26" s="25"/>
    </row>
    <row r="27" spans="1:4" ht="15.75">
      <c r="A27" s="15" t="s">
        <v>205</v>
      </c>
      <c r="B27" s="16">
        <v>0.27</v>
      </c>
      <c r="C27" s="26">
        <f>ROUND(C26*B27,0)</f>
        <v>0</v>
      </c>
      <c r="D27" s="26"/>
    </row>
    <row r="28" spans="1:4" ht="15.75">
      <c r="A28" s="15" t="s">
        <v>206</v>
      </c>
      <c r="B28" s="15"/>
      <c r="C28" s="27">
        <f>ROUND(C26+C27,0)</f>
        <v>0</v>
      </c>
      <c r="D28" s="27"/>
    </row>
    <row r="32" spans="2:3" ht="15.75">
      <c r="B32" s="28" t="s">
        <v>207</v>
      </c>
      <c r="C32" s="28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F2" sqref="F2:G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64</v>
      </c>
      <c r="C2" s="1" t="s">
        <v>65</v>
      </c>
      <c r="D2" s="5">
        <v>78.94</v>
      </c>
      <c r="E2" s="1" t="s">
        <v>13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66</v>
      </c>
      <c r="C4" s="1" t="s">
        <v>67</v>
      </c>
      <c r="D4" s="5">
        <v>3.99</v>
      </c>
      <c r="E4" s="1" t="s">
        <v>13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68</v>
      </c>
      <c r="C6" s="1" t="s">
        <v>69</v>
      </c>
      <c r="D6" s="5">
        <v>3.99</v>
      </c>
      <c r="E6" s="1" t="s">
        <v>13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70</v>
      </c>
      <c r="C8" s="1" t="s">
        <v>72</v>
      </c>
      <c r="D8" s="5">
        <v>6</v>
      </c>
      <c r="E8" s="1" t="s">
        <v>71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73</v>
      </c>
      <c r="C10" s="1" t="s">
        <v>74</v>
      </c>
      <c r="D10" s="5">
        <v>2.55</v>
      </c>
      <c r="E10" s="1" t="s">
        <v>71</v>
      </c>
      <c r="H10" s="5">
        <f>ROUND(D10*F10,0)</f>
        <v>0</v>
      </c>
      <c r="I10" s="5">
        <f>ROUND(D10*G10,0)</f>
        <v>0</v>
      </c>
    </row>
    <row r="12" spans="1:9" s="8" customFormat="1" ht="12.75">
      <c r="A12" s="6"/>
      <c r="B12" s="2"/>
      <c r="C12" s="2" t="s">
        <v>15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1">
      <selection activeCell="F2" sqref="F2:G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76</v>
      </c>
      <c r="C2" s="9" t="s">
        <v>77</v>
      </c>
      <c r="D2" s="5">
        <v>16.69</v>
      </c>
      <c r="E2" s="1" t="s">
        <v>13</v>
      </c>
      <c r="H2" s="5">
        <f>ROUND(D2*F2,0)</f>
        <v>0</v>
      </c>
      <c r="I2" s="5">
        <f>ROUND(D2*G2,0)</f>
        <v>0</v>
      </c>
    </row>
    <row r="3" ht="12.75">
      <c r="C3" s="9" t="s">
        <v>78</v>
      </c>
    </row>
    <row r="5" spans="1:9" ht="89.25">
      <c r="A5" s="7">
        <v>2</v>
      </c>
      <c r="B5" s="1" t="s">
        <v>79</v>
      </c>
      <c r="C5" s="9" t="s">
        <v>80</v>
      </c>
      <c r="D5" s="5">
        <v>13.87</v>
      </c>
      <c r="E5" s="1" t="s">
        <v>13</v>
      </c>
      <c r="H5" s="5">
        <f>ROUND(D5*F5,0)</f>
        <v>0</v>
      </c>
      <c r="I5" s="5">
        <f>ROUND(D5*G5,0)</f>
        <v>0</v>
      </c>
    </row>
    <row r="6" ht="12.75">
      <c r="C6" s="9" t="s">
        <v>81</v>
      </c>
    </row>
    <row r="8" spans="1:9" ht="89.25">
      <c r="A8" s="7">
        <v>3</v>
      </c>
      <c r="B8" s="1" t="s">
        <v>82</v>
      </c>
      <c r="C8" s="9" t="s">
        <v>83</v>
      </c>
      <c r="D8" s="5">
        <v>3.6</v>
      </c>
      <c r="E8" s="1" t="s">
        <v>13</v>
      </c>
      <c r="H8" s="5">
        <f>ROUND(D8*F8,0)</f>
        <v>0</v>
      </c>
      <c r="I8" s="5">
        <f>ROUND(D8*G8,0)</f>
        <v>0</v>
      </c>
    </row>
    <row r="9" ht="12.75">
      <c r="C9" s="9" t="s">
        <v>81</v>
      </c>
    </row>
    <row r="11" spans="1:9" ht="89.25">
      <c r="A11" s="7">
        <v>4</v>
      </c>
      <c r="B11" s="1" t="s">
        <v>84</v>
      </c>
      <c r="C11" s="9" t="s">
        <v>85</v>
      </c>
      <c r="D11" s="5">
        <v>24.18</v>
      </c>
      <c r="E11" s="1" t="s">
        <v>13</v>
      </c>
      <c r="H11" s="5">
        <f>ROUND(D11*F11,0)</f>
        <v>0</v>
      </c>
      <c r="I11" s="5">
        <f>ROUND(D11*G11,0)</f>
        <v>0</v>
      </c>
    </row>
    <row r="12" ht="12.75">
      <c r="C12" s="9" t="s">
        <v>86</v>
      </c>
    </row>
    <row r="14" spans="1:9" ht="89.25">
      <c r="A14" s="7">
        <v>5</v>
      </c>
      <c r="B14" s="1" t="s">
        <v>87</v>
      </c>
      <c r="C14" s="9" t="s">
        <v>88</v>
      </c>
      <c r="D14" s="5">
        <v>3.01</v>
      </c>
      <c r="E14" s="1" t="s">
        <v>13</v>
      </c>
      <c r="H14" s="5">
        <f>ROUND(D14*F14,0)</f>
        <v>0</v>
      </c>
      <c r="I14" s="5">
        <f>ROUND(D14*G14,0)</f>
        <v>0</v>
      </c>
    </row>
    <row r="15" ht="25.5">
      <c r="C15" s="9" t="s">
        <v>89</v>
      </c>
    </row>
    <row r="17" spans="1:9" s="8" customFormat="1" ht="12.75">
      <c r="A17" s="6"/>
      <c r="B17" s="2"/>
      <c r="C17" s="2" t="s">
        <v>15</v>
      </c>
      <c r="D17" s="4"/>
      <c r="E17" s="2"/>
      <c r="F17" s="4"/>
      <c r="G17" s="4"/>
      <c r="H17" s="4">
        <f>ROUND(SUM(H2:H16),0)</f>
        <v>0</v>
      </c>
      <c r="I17" s="4">
        <f>ROUND(SUM(I2:I16),0)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PageLayoutView="0" workbookViewId="0" topLeftCell="A1">
      <selection activeCell="F2" sqref="F2:G2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91</v>
      </c>
      <c r="C2" s="1" t="s">
        <v>92</v>
      </c>
      <c r="D2" s="5">
        <v>40.23</v>
      </c>
      <c r="E2" s="1" t="s">
        <v>13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93</v>
      </c>
      <c r="C4" s="1" t="s">
        <v>94</v>
      </c>
      <c r="D4" s="5">
        <v>66.57</v>
      </c>
      <c r="E4" s="1" t="s">
        <v>13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95</v>
      </c>
      <c r="C6" s="1" t="s">
        <v>96</v>
      </c>
      <c r="D6" s="5">
        <v>21.84</v>
      </c>
      <c r="E6" s="1" t="s">
        <v>13</v>
      </c>
      <c r="H6" s="5">
        <f>ROUND(D6*F6,0)</f>
        <v>0</v>
      </c>
      <c r="I6" s="5">
        <f>ROUND(D6*G6,0)</f>
        <v>0</v>
      </c>
    </row>
    <row r="8" spans="1:9" ht="51">
      <c r="A8" s="7">
        <v>4</v>
      </c>
      <c r="B8" s="1" t="s">
        <v>97</v>
      </c>
      <c r="C8" s="1" t="s">
        <v>98</v>
      </c>
      <c r="D8" s="5">
        <v>10.9</v>
      </c>
      <c r="E8" s="1" t="s">
        <v>13</v>
      </c>
      <c r="H8" s="5">
        <f>ROUND(D8*F8,0)</f>
        <v>0</v>
      </c>
      <c r="I8" s="5">
        <f>ROUND(D8*G8,0)</f>
        <v>0</v>
      </c>
    </row>
    <row r="10" spans="1:9" ht="89.25">
      <c r="A10" s="7">
        <v>5</v>
      </c>
      <c r="B10" s="1" t="s">
        <v>99</v>
      </c>
      <c r="C10" s="1" t="s">
        <v>100</v>
      </c>
      <c r="D10" s="5">
        <v>129.66</v>
      </c>
      <c r="E10" s="1" t="s">
        <v>13</v>
      </c>
      <c r="H10" s="5">
        <f>ROUND(D10*F10,0)</f>
        <v>0</v>
      </c>
      <c r="I10" s="5">
        <f>ROUND(D10*G10,0)</f>
        <v>0</v>
      </c>
    </row>
    <row r="12" spans="1:9" ht="89.25">
      <c r="A12" s="7">
        <v>6</v>
      </c>
      <c r="B12" s="1" t="s">
        <v>101</v>
      </c>
      <c r="C12" s="1" t="s">
        <v>102</v>
      </c>
      <c r="D12" s="5">
        <v>15.09</v>
      </c>
      <c r="E12" s="1" t="s">
        <v>13</v>
      </c>
      <c r="H12" s="5">
        <f>ROUND(D12*F12,0)</f>
        <v>0</v>
      </c>
      <c r="I12" s="5">
        <f>ROUND(D12*G12,0)</f>
        <v>0</v>
      </c>
    </row>
    <row r="14" spans="1:9" ht="76.5">
      <c r="A14" s="7">
        <v>7</v>
      </c>
      <c r="B14" s="1" t="s">
        <v>103</v>
      </c>
      <c r="C14" s="1" t="s">
        <v>104</v>
      </c>
      <c r="D14" s="5">
        <v>58.2</v>
      </c>
      <c r="E14" s="1" t="s">
        <v>13</v>
      </c>
      <c r="H14" s="5">
        <f>ROUND(D14*F14,0)</f>
        <v>0</v>
      </c>
      <c r="I14" s="5">
        <f>ROUND(D14*G14,0)</f>
        <v>0</v>
      </c>
    </row>
    <row r="16" spans="1:9" ht="102">
      <c r="A16" s="7">
        <v>8</v>
      </c>
      <c r="B16" s="1" t="s">
        <v>105</v>
      </c>
      <c r="C16" s="9" t="s">
        <v>106</v>
      </c>
      <c r="D16" s="5">
        <v>129.66</v>
      </c>
      <c r="E16" s="1" t="s">
        <v>13</v>
      </c>
      <c r="H16" s="5">
        <f>ROUND(D16*F16,0)</f>
        <v>0</v>
      </c>
      <c r="I16" s="5">
        <f>ROUND(D16*G16,0)</f>
        <v>0</v>
      </c>
    </row>
    <row r="17" ht="25.5">
      <c r="C17" s="9" t="s">
        <v>107</v>
      </c>
    </row>
    <row r="19" spans="1:9" ht="89.25">
      <c r="A19" s="7">
        <v>9</v>
      </c>
      <c r="B19" s="1" t="s">
        <v>108</v>
      </c>
      <c r="C19" s="9" t="s">
        <v>109</v>
      </c>
      <c r="D19" s="5">
        <v>57.14</v>
      </c>
      <c r="E19" s="1" t="s">
        <v>13</v>
      </c>
      <c r="H19" s="5">
        <f>ROUND(D19*F19,0)</f>
        <v>0</v>
      </c>
      <c r="I19" s="5">
        <f>ROUND(D19*G19,0)</f>
        <v>0</v>
      </c>
    </row>
    <row r="20" ht="25.5">
      <c r="C20" s="9" t="s">
        <v>110</v>
      </c>
    </row>
    <row r="22" spans="1:9" ht="89.25">
      <c r="A22" s="7">
        <v>10</v>
      </c>
      <c r="B22" s="1" t="s">
        <v>111</v>
      </c>
      <c r="C22" s="9" t="s">
        <v>112</v>
      </c>
      <c r="D22" s="5">
        <v>10.64</v>
      </c>
      <c r="E22" s="1" t="s">
        <v>71</v>
      </c>
      <c r="H22" s="5">
        <f>ROUND(D22*F22,0)</f>
        <v>0</v>
      </c>
      <c r="I22" s="5">
        <f>ROUND(D22*G22,0)</f>
        <v>0</v>
      </c>
    </row>
    <row r="23" ht="12.75">
      <c r="C23" s="9" t="s">
        <v>113</v>
      </c>
    </row>
    <row r="25" spans="1:9" ht="51">
      <c r="A25" s="7">
        <v>11</v>
      </c>
      <c r="B25" s="1" t="s">
        <v>114</v>
      </c>
      <c r="C25" s="1" t="s">
        <v>115</v>
      </c>
      <c r="D25" s="5">
        <v>66.47</v>
      </c>
      <c r="E25" s="1" t="s">
        <v>13</v>
      </c>
      <c r="H25" s="5">
        <f>ROUND(D25*F25,0)</f>
        <v>0</v>
      </c>
      <c r="I25" s="5">
        <f>ROUND(D25*G25,0)</f>
        <v>0</v>
      </c>
    </row>
    <row r="27" spans="1:9" ht="76.5">
      <c r="A27" s="7">
        <v>12</v>
      </c>
      <c r="B27" s="1" t="s">
        <v>116</v>
      </c>
      <c r="C27" s="1" t="s">
        <v>117</v>
      </c>
      <c r="D27" s="5">
        <v>66.47</v>
      </c>
      <c r="E27" s="1" t="s">
        <v>13</v>
      </c>
      <c r="H27" s="5">
        <f>ROUND(D27*F27,0)</f>
        <v>0</v>
      </c>
      <c r="I27" s="5">
        <f>ROUND(D27*G27,0)</f>
        <v>0</v>
      </c>
    </row>
    <row r="29" spans="1:9" ht="89.25">
      <c r="A29" s="7">
        <v>13</v>
      </c>
      <c r="B29" s="1" t="s">
        <v>118</v>
      </c>
      <c r="C29" s="1" t="s">
        <v>119</v>
      </c>
      <c r="D29" s="5">
        <v>125.68</v>
      </c>
      <c r="E29" s="1" t="s">
        <v>71</v>
      </c>
      <c r="H29" s="5">
        <f>ROUND(D29*F29,0)</f>
        <v>0</v>
      </c>
      <c r="I29" s="5">
        <f>ROUND(D29*G29,0)</f>
        <v>0</v>
      </c>
    </row>
    <row r="31" spans="1:9" s="8" customFormat="1" ht="12.75">
      <c r="A31" s="6"/>
      <c r="B31" s="2"/>
      <c r="C31" s="2" t="s">
        <v>15</v>
      </c>
      <c r="D31" s="4"/>
      <c r="E31" s="2"/>
      <c r="F31" s="4"/>
      <c r="G31" s="4"/>
      <c r="H31" s="4">
        <f>ROUND(SUM(H2:H30),0)</f>
        <v>0</v>
      </c>
      <c r="I31" s="4">
        <f>ROUND(SUM(I2:I30),0)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60" zoomScalePageLayoutView="0" workbookViewId="0" topLeftCell="A1">
      <selection activeCell="F2" sqref="F2:G2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121</v>
      </c>
      <c r="C2" s="1" t="s">
        <v>123</v>
      </c>
      <c r="D2" s="5">
        <v>3.49</v>
      </c>
      <c r="E2" s="1" t="s">
        <v>122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124</v>
      </c>
      <c r="C4" s="1" t="s">
        <v>125</v>
      </c>
      <c r="D4" s="5">
        <v>7.52</v>
      </c>
      <c r="E4" s="1" t="s">
        <v>122</v>
      </c>
      <c r="H4" s="5">
        <f>ROUND(D4*F4,0)</f>
        <v>0</v>
      </c>
      <c r="I4" s="5">
        <f>ROUND(D4*G4,0)</f>
        <v>0</v>
      </c>
    </row>
    <row r="6" spans="1:9" ht="12.75">
      <c r="A6" s="7">
        <v>3</v>
      </c>
      <c r="B6" s="1" t="s">
        <v>126</v>
      </c>
      <c r="C6" s="1" t="s">
        <v>127</v>
      </c>
      <c r="D6" s="5">
        <v>3.3</v>
      </c>
      <c r="E6" s="1" t="s">
        <v>122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128</v>
      </c>
      <c r="C8" s="9" t="s">
        <v>129</v>
      </c>
      <c r="D8" s="5">
        <v>3</v>
      </c>
      <c r="E8" s="1" t="s">
        <v>25</v>
      </c>
      <c r="H8" s="5">
        <f>ROUND(D8*F8,0)</f>
        <v>0</v>
      </c>
      <c r="I8" s="5">
        <f>ROUND(D8*G8,0)</f>
        <v>0</v>
      </c>
    </row>
    <row r="9" ht="25.5">
      <c r="C9" s="9" t="s">
        <v>130</v>
      </c>
    </row>
    <row r="11" spans="1:9" ht="89.25">
      <c r="A11" s="7">
        <v>5</v>
      </c>
      <c r="B11" s="1" t="s">
        <v>131</v>
      </c>
      <c r="C11" s="9" t="s">
        <v>129</v>
      </c>
      <c r="D11" s="5">
        <v>2</v>
      </c>
      <c r="E11" s="1" t="s">
        <v>25</v>
      </c>
      <c r="H11" s="5">
        <f>ROUND(D11*F11,0)</f>
        <v>0</v>
      </c>
      <c r="I11" s="5">
        <f>ROUND(D11*G11,0)</f>
        <v>0</v>
      </c>
    </row>
    <row r="12" ht="25.5">
      <c r="C12" s="9" t="s">
        <v>132</v>
      </c>
    </row>
    <row r="14" spans="1:9" ht="89.25">
      <c r="A14" s="7">
        <v>6</v>
      </c>
      <c r="B14" s="1" t="s">
        <v>133</v>
      </c>
      <c r="C14" s="9" t="s">
        <v>134</v>
      </c>
      <c r="D14" s="5">
        <v>1</v>
      </c>
      <c r="E14" s="1" t="s">
        <v>25</v>
      </c>
      <c r="H14" s="5">
        <f>ROUND(D14*F14,0)</f>
        <v>0</v>
      </c>
      <c r="I14" s="5">
        <f>ROUND(D14*G14,0)</f>
        <v>0</v>
      </c>
    </row>
    <row r="15" ht="25.5">
      <c r="C15" s="9" t="s">
        <v>135</v>
      </c>
    </row>
    <row r="17" spans="1:9" ht="89.25">
      <c r="A17" s="7">
        <v>7</v>
      </c>
      <c r="B17" s="1" t="s">
        <v>136</v>
      </c>
      <c r="C17" s="9" t="s">
        <v>134</v>
      </c>
      <c r="D17" s="5">
        <v>1</v>
      </c>
      <c r="E17" s="1" t="s">
        <v>25</v>
      </c>
      <c r="H17" s="5">
        <f>ROUND(D17*F17,0)</f>
        <v>0</v>
      </c>
      <c r="I17" s="5">
        <f>ROUND(D17*G17,0)</f>
        <v>0</v>
      </c>
    </row>
    <row r="18" ht="25.5">
      <c r="C18" s="9" t="s">
        <v>137</v>
      </c>
    </row>
    <row r="20" spans="1:9" ht="89.25">
      <c r="A20" s="7">
        <v>8</v>
      </c>
      <c r="B20" s="1" t="s">
        <v>138</v>
      </c>
      <c r="C20" s="9" t="s">
        <v>139</v>
      </c>
      <c r="D20" s="5">
        <v>1</v>
      </c>
      <c r="E20" s="1" t="s">
        <v>25</v>
      </c>
      <c r="H20" s="5">
        <f>ROUND(D20*F20,0)</f>
        <v>0</v>
      </c>
      <c r="I20" s="5">
        <f>ROUND(D20*G20,0)</f>
        <v>0</v>
      </c>
    </row>
    <row r="21" ht="51">
      <c r="C21" s="9" t="s">
        <v>140</v>
      </c>
    </row>
    <row r="23" spans="1:9" ht="89.25">
      <c r="A23" s="7">
        <v>9</v>
      </c>
      <c r="B23" s="1" t="s">
        <v>141</v>
      </c>
      <c r="C23" s="9" t="s">
        <v>142</v>
      </c>
      <c r="D23" s="5">
        <v>1</v>
      </c>
      <c r="E23" s="1" t="s">
        <v>25</v>
      </c>
      <c r="H23" s="5">
        <f>ROUND(D23*F23,0)</f>
        <v>0</v>
      </c>
      <c r="I23" s="5">
        <f>ROUND(D23*G23,0)</f>
        <v>0</v>
      </c>
    </row>
    <row r="24" ht="51">
      <c r="C24" s="9" t="s">
        <v>143</v>
      </c>
    </row>
    <row r="26" spans="1:9" ht="89.25">
      <c r="A26" s="7">
        <v>10</v>
      </c>
      <c r="B26" s="1" t="s">
        <v>144</v>
      </c>
      <c r="C26" s="1" t="s">
        <v>145</v>
      </c>
      <c r="D26" s="5">
        <v>12</v>
      </c>
      <c r="E26" s="1" t="s">
        <v>25</v>
      </c>
      <c r="H26" s="5">
        <f>ROUND(D26*F26,0)</f>
        <v>0</v>
      </c>
      <c r="I26" s="5">
        <f>ROUND(D26*G26,0)</f>
        <v>0</v>
      </c>
    </row>
    <row r="28" spans="1:9" ht="12.75">
      <c r="A28" s="7">
        <v>11</v>
      </c>
      <c r="B28" s="1" t="s">
        <v>146</v>
      </c>
      <c r="C28" s="1" t="s">
        <v>147</v>
      </c>
      <c r="D28" s="5">
        <v>18.09</v>
      </c>
      <c r="E28" s="1" t="s">
        <v>122</v>
      </c>
      <c r="H28" s="5">
        <f>ROUND(D28*F28,0)</f>
        <v>0</v>
      </c>
      <c r="I28" s="5">
        <f>ROUND(D28*G28,0)</f>
        <v>0</v>
      </c>
    </row>
    <row r="30" spans="1:9" s="8" customFormat="1" ht="12.75">
      <c r="A30" s="6"/>
      <c r="B30" s="2"/>
      <c r="C30" s="2" t="s">
        <v>15</v>
      </c>
      <c r="D30" s="4"/>
      <c r="E30" s="2"/>
      <c r="F30" s="4"/>
      <c r="G30" s="4"/>
      <c r="H30" s="4">
        <f>ROUND(SUM(H2:H29),0)</f>
        <v>0</v>
      </c>
      <c r="I30" s="4">
        <f>ROUND(SUM(I2:I29),0)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PageLayoutView="0" workbookViewId="0" topLeftCell="A1">
      <selection activeCell="F2" sqref="F2:G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149</v>
      </c>
      <c r="C2" s="1" t="s">
        <v>151</v>
      </c>
      <c r="D2" s="5">
        <v>4.3391</v>
      </c>
      <c r="E2" s="1" t="s">
        <v>150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152</v>
      </c>
      <c r="C4" s="9" t="s">
        <v>153</v>
      </c>
      <c r="D4" s="5">
        <v>546.61</v>
      </c>
      <c r="E4" s="1" t="s">
        <v>13</v>
      </c>
      <c r="H4" s="5">
        <f>ROUND(D4*F4,0)</f>
        <v>0</v>
      </c>
      <c r="I4" s="5">
        <f>ROUND(D4*G4,0)</f>
        <v>0</v>
      </c>
    </row>
    <row r="5" ht="12.75">
      <c r="C5" s="9" t="s">
        <v>154</v>
      </c>
    </row>
    <row r="7" spans="1:9" ht="89.25">
      <c r="A7" s="7">
        <v>3</v>
      </c>
      <c r="B7" s="1" t="s">
        <v>155</v>
      </c>
      <c r="C7" s="1" t="s">
        <v>156</v>
      </c>
      <c r="D7" s="5">
        <v>546.61</v>
      </c>
      <c r="E7" s="1" t="s">
        <v>13</v>
      </c>
      <c r="H7" s="5">
        <f>ROUND(D7*F7,0)</f>
        <v>0</v>
      </c>
      <c r="I7" s="5">
        <f>ROUND(D7*G7,0)</f>
        <v>0</v>
      </c>
    </row>
    <row r="9" spans="1:9" s="8" customFormat="1" ht="12.75">
      <c r="A9" s="6"/>
      <c r="B9" s="2"/>
      <c r="C9" s="2" t="s">
        <v>15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60" zoomScalePageLayoutView="0" workbookViewId="0" topLeftCell="A1">
      <selection activeCell="F2" sqref="F2:G2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158</v>
      </c>
      <c r="C2" s="1" t="s">
        <v>159</v>
      </c>
      <c r="D2" s="5">
        <v>21.84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160</v>
      </c>
      <c r="C4" s="9" t="s">
        <v>161</v>
      </c>
      <c r="D4" s="5">
        <v>21.84</v>
      </c>
      <c r="E4" s="1" t="s">
        <v>13</v>
      </c>
      <c r="H4" s="5">
        <f>ROUND(D4*F4,0)</f>
        <v>0</v>
      </c>
      <c r="I4" s="5">
        <f>ROUND(D4*G4,0)</f>
        <v>0</v>
      </c>
    </row>
    <row r="5" ht="38.25">
      <c r="C5" s="9" t="s">
        <v>162</v>
      </c>
    </row>
    <row r="7" spans="1:9" ht="76.5">
      <c r="A7" s="7">
        <v>3</v>
      </c>
      <c r="B7" s="1" t="s">
        <v>163</v>
      </c>
      <c r="C7" s="1" t="s">
        <v>164</v>
      </c>
      <c r="D7" s="5">
        <v>5.2</v>
      </c>
      <c r="E7" s="1" t="s">
        <v>13</v>
      </c>
      <c r="H7" s="5">
        <f>ROUND(D7*F7,0)</f>
        <v>0</v>
      </c>
      <c r="I7" s="5">
        <f>ROUND(D7*G7,0)</f>
        <v>0</v>
      </c>
    </row>
    <row r="9" spans="1:9" ht="102">
      <c r="A9" s="7">
        <v>4</v>
      </c>
      <c r="B9" s="1" t="s">
        <v>165</v>
      </c>
      <c r="C9" s="1" t="s">
        <v>166</v>
      </c>
      <c r="D9" s="5">
        <v>15.09</v>
      </c>
      <c r="E9" s="1" t="s">
        <v>13</v>
      </c>
      <c r="H9" s="5">
        <f>ROUND(D9*F9,0)</f>
        <v>0</v>
      </c>
      <c r="I9" s="5">
        <f>ROUND(D9*G9,0)</f>
        <v>0</v>
      </c>
    </row>
    <row r="11" spans="1:9" ht="102">
      <c r="A11" s="7">
        <v>5</v>
      </c>
      <c r="B11" s="1" t="s">
        <v>167</v>
      </c>
      <c r="C11" s="1" t="s">
        <v>168</v>
      </c>
      <c r="D11" s="5">
        <v>21.01</v>
      </c>
      <c r="E11" s="1" t="s">
        <v>13</v>
      </c>
      <c r="H11" s="5">
        <f>ROUND(D11*F11,0)</f>
        <v>0</v>
      </c>
      <c r="I11" s="5">
        <f>ROUND(D11*G11,0)</f>
        <v>0</v>
      </c>
    </row>
    <row r="13" spans="1:9" ht="76.5">
      <c r="A13" s="7">
        <v>6</v>
      </c>
      <c r="B13" s="1" t="s">
        <v>169</v>
      </c>
      <c r="C13" s="1" t="s">
        <v>170</v>
      </c>
      <c r="D13" s="5">
        <v>15.54</v>
      </c>
      <c r="E13" s="1" t="s">
        <v>71</v>
      </c>
      <c r="H13" s="5">
        <f>ROUND(D13*F13,0)</f>
        <v>0</v>
      </c>
      <c r="I13" s="5">
        <f>ROUND(D13*G13,0)</f>
        <v>0</v>
      </c>
    </row>
    <row r="15" spans="1:9" ht="89.25">
      <c r="A15" s="7">
        <v>7</v>
      </c>
      <c r="B15" s="1" t="s">
        <v>171</v>
      </c>
      <c r="C15" s="1" t="s">
        <v>172</v>
      </c>
      <c r="D15" s="5">
        <v>63.45</v>
      </c>
      <c r="E15" s="1" t="s">
        <v>13</v>
      </c>
      <c r="H15" s="5">
        <f>ROUND(D15*F15,0)</f>
        <v>0</v>
      </c>
      <c r="I15" s="5">
        <f>ROUND(D15*G15,0)</f>
        <v>0</v>
      </c>
    </row>
    <row r="17" spans="1:9" ht="102">
      <c r="A17" s="7">
        <v>8</v>
      </c>
      <c r="B17" s="1" t="s">
        <v>173</v>
      </c>
      <c r="C17" s="9" t="s">
        <v>174</v>
      </c>
      <c r="D17" s="5">
        <v>20.04</v>
      </c>
      <c r="E17" s="1" t="s">
        <v>13</v>
      </c>
      <c r="H17" s="5">
        <f>ROUND(D17*F17,0)</f>
        <v>0</v>
      </c>
      <c r="I17" s="5">
        <f>ROUND(D17*G17,0)</f>
        <v>0</v>
      </c>
    </row>
    <row r="18" ht="51">
      <c r="C18" s="9" t="s">
        <v>175</v>
      </c>
    </row>
    <row r="20" spans="1:9" ht="89.25">
      <c r="A20" s="7">
        <v>9</v>
      </c>
      <c r="B20" s="1" t="s">
        <v>176</v>
      </c>
      <c r="C20" s="9" t="s">
        <v>177</v>
      </c>
      <c r="D20" s="5">
        <v>3.14</v>
      </c>
      <c r="E20" s="1" t="s">
        <v>13</v>
      </c>
      <c r="H20" s="5">
        <f>ROUND(D20*F20,0)</f>
        <v>0</v>
      </c>
      <c r="I20" s="5">
        <f>ROUND(D20*G20,0)</f>
        <v>0</v>
      </c>
    </row>
    <row r="21" ht="51">
      <c r="C21" s="9" t="s">
        <v>178</v>
      </c>
    </row>
    <row r="23" spans="1:9" ht="102">
      <c r="A23" s="7">
        <v>10</v>
      </c>
      <c r="B23" s="1" t="s">
        <v>179</v>
      </c>
      <c r="C23" s="9" t="s">
        <v>180</v>
      </c>
      <c r="D23" s="5">
        <v>14.6</v>
      </c>
      <c r="E23" s="1" t="s">
        <v>71</v>
      </c>
      <c r="H23" s="5">
        <f>ROUND(D23*F23,0)</f>
        <v>0</v>
      </c>
      <c r="I23" s="5">
        <f>ROUND(D23*G23,0)</f>
        <v>0</v>
      </c>
    </row>
    <row r="24" ht="12.75">
      <c r="C24" s="9" t="s">
        <v>181</v>
      </c>
    </row>
    <row r="26" spans="1:9" s="8" customFormat="1" ht="12.75">
      <c r="A26" s="6"/>
      <c r="B26" s="2"/>
      <c r="C26" s="2" t="s">
        <v>15</v>
      </c>
      <c r="D26" s="4"/>
      <c r="E26" s="2"/>
      <c r="F26" s="4"/>
      <c r="G26" s="4"/>
      <c r="H26" s="4">
        <f>ROUND(SUM(H2:H25),0)</f>
        <v>0</v>
      </c>
      <c r="I26" s="4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 ht="15.75">
      <c r="A3" s="11" t="s">
        <v>29</v>
      </c>
      <c r="B3" s="11">
        <f>'Irtás, föld- és sziklamunka'!H12</f>
        <v>0</v>
      </c>
      <c r="C3" s="11">
        <f>'Irtás, föld- és sziklamunka'!I12</f>
        <v>0</v>
      </c>
    </row>
    <row r="4" spans="1:3" ht="15.75">
      <c r="A4" s="11" t="s">
        <v>32</v>
      </c>
      <c r="B4" s="11">
        <f>Síkalapozás!H4</f>
        <v>0</v>
      </c>
      <c r="C4" s="11">
        <f>Síkalapozás!I4</f>
        <v>0</v>
      </c>
    </row>
    <row r="5" spans="1:3" ht="15.75">
      <c r="A5" s="11" t="s">
        <v>41</v>
      </c>
      <c r="B5" s="11">
        <f>'Helyszíni beton és vasbeton mun'!H10</f>
        <v>0</v>
      </c>
      <c r="C5" s="11">
        <f>'Helyszíni beton és vasbeton mun'!I10</f>
        <v>0</v>
      </c>
    </row>
    <row r="6" spans="1:3" ht="31.5">
      <c r="A6" s="11" t="s">
        <v>45</v>
      </c>
      <c r="B6" s="11">
        <f>'Előregyártott épületszerkezeti '!H5</f>
        <v>0</v>
      </c>
      <c r="C6" s="11">
        <f>'Előregyártott épületszerkezeti '!I5</f>
        <v>0</v>
      </c>
    </row>
    <row r="7" spans="1:3" ht="15.75">
      <c r="A7" s="11" t="s">
        <v>59</v>
      </c>
      <c r="B7" s="11">
        <f>'Falazás és egyéb kőművesmunka'!H15</f>
        <v>0</v>
      </c>
      <c r="C7" s="11">
        <f>'Falazás és egyéb kőművesmunka'!I15</f>
        <v>0</v>
      </c>
    </row>
    <row r="8" spans="1:3" ht="31.5">
      <c r="A8" s="11" t="s">
        <v>63</v>
      </c>
      <c r="B8" s="11">
        <f>'Fém- és könnyű épületszerkezet '!H4</f>
        <v>0</v>
      </c>
      <c r="C8" s="11">
        <f>'Fém- és könnyű épületszerkezet '!I4</f>
        <v>0</v>
      </c>
    </row>
    <row r="9" spans="1:3" ht="15.75">
      <c r="A9" s="11" t="s">
        <v>75</v>
      </c>
      <c r="B9" s="11">
        <f>'Vakolás és rabicolás'!H12</f>
        <v>0</v>
      </c>
      <c r="C9" s="11">
        <f>'Vakolás és rabicolás'!I12</f>
        <v>0</v>
      </c>
    </row>
    <row r="10" spans="1:3" ht="15.75">
      <c r="A10" s="11" t="s">
        <v>90</v>
      </c>
      <c r="B10" s="11">
        <f>Szárazépítés!H17</f>
        <v>0</v>
      </c>
      <c r="C10" s="11">
        <f>Szárazépítés!I17</f>
        <v>0</v>
      </c>
    </row>
    <row r="11" spans="1:3" ht="31.5">
      <c r="A11" s="11" t="s">
        <v>120</v>
      </c>
      <c r="B11" s="11">
        <f>'Hideg- és melegburkolatok készí'!H31</f>
        <v>0</v>
      </c>
      <c r="C11" s="11">
        <f>'Hideg- és melegburkolatok készí'!I31</f>
        <v>0</v>
      </c>
    </row>
    <row r="12" spans="1:3" ht="15.75">
      <c r="A12" s="11" t="s">
        <v>148</v>
      </c>
      <c r="B12" s="11">
        <f>'Fa- és műanyag szerkezet elhely'!H30</f>
        <v>0</v>
      </c>
      <c r="C12" s="11">
        <f>'Fa- és műanyag szerkezet elhely'!I30</f>
        <v>0</v>
      </c>
    </row>
    <row r="13" spans="1:3" ht="15.75">
      <c r="A13" s="11" t="s">
        <v>157</v>
      </c>
      <c r="B13" s="11">
        <f>Felületképzés!H9</f>
        <v>0</v>
      </c>
      <c r="C13" s="11">
        <f>Felületképzés!I9</f>
        <v>0</v>
      </c>
    </row>
    <row r="14" spans="1:3" ht="15.75">
      <c r="A14" s="11" t="s">
        <v>182</v>
      </c>
      <c r="B14" s="11">
        <f>Szigetelés!H26</f>
        <v>0</v>
      </c>
      <c r="C14" s="11">
        <f>Szigetelés!I26</f>
        <v>0</v>
      </c>
    </row>
    <row r="15" spans="1:3" s="12" customFormat="1" ht="15.75">
      <c r="A15" s="12" t="s">
        <v>183</v>
      </c>
      <c r="B15" s="12">
        <f>ROUND(SUM(B2:B14),0)</f>
        <v>0</v>
      </c>
      <c r="C15" s="12">
        <f>ROUND(SUM(C2:C14),0)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10" zoomScaleSheetLayoutView="11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12</v>
      </c>
      <c r="C2" s="1" t="s">
        <v>14</v>
      </c>
      <c r="D2" s="5">
        <v>2.76</v>
      </c>
      <c r="E2" s="1" t="s">
        <v>13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60" zoomScalePageLayoutView="0" workbookViewId="0" topLeftCell="A1">
      <selection activeCell="F2" sqref="F2:G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17</v>
      </c>
      <c r="C2" s="1" t="s">
        <v>19</v>
      </c>
      <c r="D2" s="5">
        <v>5.25</v>
      </c>
      <c r="E2" s="1" t="s">
        <v>18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20</v>
      </c>
      <c r="C4" s="1" t="s">
        <v>21</v>
      </c>
      <c r="D4" s="5">
        <v>2.18</v>
      </c>
      <c r="E4" s="1" t="s">
        <v>18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22</v>
      </c>
      <c r="C6" s="1" t="s">
        <v>23</v>
      </c>
      <c r="D6" s="5">
        <v>2.18</v>
      </c>
      <c r="E6" s="1" t="s">
        <v>18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24</v>
      </c>
      <c r="C8" s="1" t="s">
        <v>26</v>
      </c>
      <c r="D8" s="5">
        <v>8</v>
      </c>
      <c r="E8" s="1" t="s">
        <v>25</v>
      </c>
      <c r="H8" s="5">
        <f>ROUND(D8*F8,0)</f>
        <v>0</v>
      </c>
      <c r="I8" s="5">
        <f>ROUND(D8*G8,0)</f>
        <v>0</v>
      </c>
    </row>
    <row r="10" spans="1:9" ht="51">
      <c r="A10" s="7">
        <v>5</v>
      </c>
      <c r="B10" s="1" t="s">
        <v>27</v>
      </c>
      <c r="C10" s="1" t="s">
        <v>28</v>
      </c>
      <c r="D10" s="5">
        <v>36.2102</v>
      </c>
      <c r="E10" s="1" t="s">
        <v>18</v>
      </c>
      <c r="H10" s="5">
        <f>ROUND(D10*F10,0)</f>
        <v>0</v>
      </c>
      <c r="I10" s="5">
        <f>ROUND(D10*G10,0)</f>
        <v>0</v>
      </c>
    </row>
    <row r="12" spans="1:9" s="8" customFormat="1" ht="12.75">
      <c r="A12" s="6"/>
      <c r="B12" s="2"/>
      <c r="C12" s="2" t="s">
        <v>15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30</v>
      </c>
      <c r="C2" s="1" t="s">
        <v>31</v>
      </c>
      <c r="D2" s="5">
        <v>1.09</v>
      </c>
      <c r="E2" s="1" t="s">
        <v>18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F2" sqref="F2:G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>
      <c r="A2" s="7">
        <v>1</v>
      </c>
      <c r="B2" s="1" t="s">
        <v>33</v>
      </c>
      <c r="C2" s="1" t="s">
        <v>34</v>
      </c>
      <c r="D2" s="5">
        <v>72.97</v>
      </c>
      <c r="E2" s="1" t="s">
        <v>13</v>
      </c>
      <c r="H2" s="5">
        <f>ROUND(D2*F2,0)</f>
        <v>0</v>
      </c>
      <c r="I2" s="5">
        <f>ROUND(D2*G2,0)</f>
        <v>0</v>
      </c>
    </row>
    <row r="4" spans="1:9" ht="102">
      <c r="A4" s="7">
        <v>2</v>
      </c>
      <c r="B4" s="1" t="s">
        <v>35</v>
      </c>
      <c r="C4" s="9" t="s">
        <v>36</v>
      </c>
      <c r="D4" s="5">
        <v>0.53</v>
      </c>
      <c r="E4" s="1" t="s">
        <v>18</v>
      </c>
      <c r="H4" s="5">
        <f>ROUND(D4*F4,0)</f>
        <v>0</v>
      </c>
      <c r="I4" s="5">
        <f>ROUND(D4*G4,0)</f>
        <v>0</v>
      </c>
    </row>
    <row r="5" ht="25.5">
      <c r="C5" s="9" t="s">
        <v>37</v>
      </c>
    </row>
    <row r="7" spans="1:9" ht="89.25">
      <c r="A7" s="7">
        <v>3</v>
      </c>
      <c r="B7" s="1" t="s">
        <v>38</v>
      </c>
      <c r="C7" s="9" t="s">
        <v>39</v>
      </c>
      <c r="D7" s="5">
        <v>74.11</v>
      </c>
      <c r="E7" s="1" t="s">
        <v>18</v>
      </c>
      <c r="H7" s="5">
        <f>ROUND(D7*F7,0)</f>
        <v>0</v>
      </c>
      <c r="I7" s="5">
        <f>ROUND(D7*G7,0)</f>
        <v>0</v>
      </c>
    </row>
    <row r="8" ht="38.25">
      <c r="C8" s="9" t="s">
        <v>40</v>
      </c>
    </row>
    <row r="10" spans="1:9" s="8" customFormat="1" ht="12.75">
      <c r="A10" s="6"/>
      <c r="B10" s="2"/>
      <c r="C10" s="2" t="s">
        <v>15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42</v>
      </c>
      <c r="C2" s="9" t="s">
        <v>43</v>
      </c>
      <c r="D2" s="5">
        <v>6</v>
      </c>
      <c r="E2" s="1" t="s">
        <v>25</v>
      </c>
      <c r="H2" s="5">
        <f>ROUND(D2*F2,0)</f>
        <v>0</v>
      </c>
      <c r="I2" s="5">
        <f>ROUND(D2*G2,0)</f>
        <v>0</v>
      </c>
    </row>
    <row r="3" ht="76.5">
      <c r="C3" s="9" t="s">
        <v>44</v>
      </c>
    </row>
    <row r="5" spans="1:9" s="8" customFormat="1" ht="12.75">
      <c r="A5" s="6"/>
      <c r="B5" s="2"/>
      <c r="C5" s="2" t="s">
        <v>15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60" zoomScalePageLayoutView="0" workbookViewId="0" topLeftCell="A1">
      <selection activeCell="F2" sqref="F2:G1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46</v>
      </c>
      <c r="C2" s="1" t="s">
        <v>47</v>
      </c>
      <c r="D2" s="5">
        <v>25.81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48</v>
      </c>
      <c r="C4" s="1" t="s">
        <v>49</v>
      </c>
      <c r="D4" s="5">
        <v>2.52</v>
      </c>
      <c r="E4" s="1" t="s">
        <v>18</v>
      </c>
      <c r="H4" s="5">
        <f>ROUND(D4*F4,0)</f>
        <v>0</v>
      </c>
      <c r="I4" s="5">
        <f>ROUND(D4*G4,0)</f>
        <v>0</v>
      </c>
    </row>
    <row r="6" spans="1:9" ht="89.25">
      <c r="A6" s="7">
        <v>3</v>
      </c>
      <c r="B6" s="1" t="s">
        <v>50</v>
      </c>
      <c r="C6" s="9" t="s">
        <v>51</v>
      </c>
      <c r="D6" s="5">
        <v>0.53</v>
      </c>
      <c r="E6" s="1" t="s">
        <v>18</v>
      </c>
      <c r="H6" s="5">
        <f>ROUND(D6*F6,0)</f>
        <v>0</v>
      </c>
      <c r="I6" s="5">
        <f>ROUND(D6*G6,0)</f>
        <v>0</v>
      </c>
    </row>
    <row r="7" ht="38.25">
      <c r="C7" s="9" t="s">
        <v>52</v>
      </c>
    </row>
    <row r="9" spans="1:9" ht="89.25">
      <c r="A9" s="7">
        <v>4</v>
      </c>
      <c r="B9" s="1" t="s">
        <v>53</v>
      </c>
      <c r="C9" s="9" t="s">
        <v>54</v>
      </c>
      <c r="D9" s="5">
        <v>3.22</v>
      </c>
      <c r="E9" s="1" t="s">
        <v>13</v>
      </c>
      <c r="H9" s="5">
        <f>ROUND(D9*F9,0)</f>
        <v>0</v>
      </c>
      <c r="I9" s="5">
        <f>ROUND(D9*G9,0)</f>
        <v>0</v>
      </c>
    </row>
    <row r="10" ht="12.75">
      <c r="C10" s="9" t="s">
        <v>55</v>
      </c>
    </row>
    <row r="12" spans="1:9" ht="102">
      <c r="A12" s="7">
        <v>5</v>
      </c>
      <c r="B12" s="1" t="s">
        <v>56</v>
      </c>
      <c r="C12" s="9" t="s">
        <v>57</v>
      </c>
      <c r="D12" s="5">
        <v>1.85</v>
      </c>
      <c r="E12" s="1" t="s">
        <v>13</v>
      </c>
      <c r="H12" s="5">
        <f>ROUND(D12*F12,0)</f>
        <v>0</v>
      </c>
      <c r="I12" s="5">
        <f>ROUND(D12*G12,0)</f>
        <v>0</v>
      </c>
    </row>
    <row r="13" ht="12.75">
      <c r="C13" s="9" t="s">
        <v>58</v>
      </c>
    </row>
    <row r="15" spans="1:9" s="8" customFormat="1" ht="12.75">
      <c r="A15" s="6"/>
      <c r="B15" s="2"/>
      <c r="C15" s="2" t="s">
        <v>15</v>
      </c>
      <c r="D15" s="4"/>
      <c r="E15" s="2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6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60</v>
      </c>
      <c r="C2" s="1" t="s">
        <v>62</v>
      </c>
      <c r="D2" s="5">
        <v>270.72</v>
      </c>
      <c r="E2" s="1" t="s">
        <v>61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15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Elokeszites06</dc:creator>
  <cp:keywords/>
  <dc:description/>
  <cp:lastModifiedBy>Elokeszites06</cp:lastModifiedBy>
  <dcterms:created xsi:type="dcterms:W3CDTF">2018-04-20T07:13:15Z</dcterms:created>
  <dcterms:modified xsi:type="dcterms:W3CDTF">2018-04-20T10:56:25Z</dcterms:modified>
  <cp:category/>
  <cp:version/>
  <cp:contentType/>
  <cp:contentStatus/>
</cp:coreProperties>
</file>