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Csabrendek, Óvoda és Bölcsöde felújítás\KÖLTSÉGVETÉSEK\Tervezői költségbecslés\2018_04_20\Árazatlan költségvetés\"/>
    </mc:Choice>
  </mc:AlternateContent>
  <bookViews>
    <workbookView xWindow="0" yWindow="0" windowWidth="25200" windowHeight="11985" tabRatio="862"/>
  </bookViews>
  <sheets>
    <sheet name="Régi rész Összesítő" sheetId="10" r:id="rId1"/>
    <sheet name="Víz, csat- Régi épületrész" sheetId="3" r:id="rId2"/>
    <sheet name="Fűtés- Régi épületrész" sheetId="4" r:id="rId3"/>
  </sheets>
  <definedNames>
    <definedName name="_xlnm.Print_Area" localSheetId="2">'Fűtés- Régi épületrész'!$A$1:$H$20</definedName>
    <definedName name="_xlnm.Print_Area" localSheetId="1">'Víz, csat- Régi épületrész'!$A$1:$H$54</definedName>
  </definedNames>
  <calcPr calcId="152511"/>
</workbook>
</file>

<file path=xl/calcChain.xml><?xml version="1.0" encoding="utf-8"?>
<calcChain xmlns="http://schemas.openxmlformats.org/spreadsheetml/2006/main">
  <c r="G32" i="3" l="1"/>
  <c r="G18" i="4" l="1"/>
  <c r="H18" i="4"/>
  <c r="G4" i="4"/>
  <c r="H4" i="4"/>
  <c r="G5" i="4"/>
  <c r="H5" i="4"/>
  <c r="G6" i="4"/>
  <c r="H6" i="4"/>
  <c r="G7" i="4"/>
  <c r="H7" i="4"/>
  <c r="G8" i="4"/>
  <c r="H8" i="4"/>
  <c r="G9" i="4"/>
  <c r="H9" i="4"/>
  <c r="G10" i="4"/>
  <c r="H10" i="4"/>
  <c r="G11" i="4"/>
  <c r="H11" i="4"/>
  <c r="G12" i="4"/>
  <c r="H12" i="4"/>
  <c r="G13" i="4"/>
  <c r="H13" i="4"/>
  <c r="G14" i="4"/>
  <c r="H14" i="4"/>
  <c r="G15" i="4"/>
  <c r="H15" i="4"/>
  <c r="G16" i="4"/>
  <c r="H16" i="4"/>
  <c r="G17" i="4"/>
  <c r="H17" i="4"/>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H3" i="3" l="1"/>
  <c r="H54" i="3" s="1"/>
  <c r="F24" i="10" s="1"/>
  <c r="G3" i="3"/>
  <c r="G54" i="3" s="1"/>
  <c r="E24" i="10" s="1"/>
  <c r="G3" i="4" l="1"/>
  <c r="G20" i="4" s="1"/>
  <c r="E25" i="10" s="1"/>
  <c r="E26" i="10" s="1"/>
  <c r="H3" i="4"/>
  <c r="H20" i="4" s="1"/>
  <c r="F25" i="10" s="1"/>
  <c r="F26" i="10" s="1"/>
  <c r="E27" i="10" l="1"/>
  <c r="F29" i="10" s="1"/>
  <c r="F31" i="10" s="1"/>
</calcChain>
</file>

<file path=xl/sharedStrings.xml><?xml version="1.0" encoding="utf-8"?>
<sst xmlns="http://schemas.openxmlformats.org/spreadsheetml/2006/main" count="237" uniqueCount="151">
  <si>
    <t>Ssz.</t>
  </si>
  <si>
    <t>Tétel szövege</t>
  </si>
  <si>
    <t>Menny.</t>
  </si>
  <si>
    <t>Egység</t>
  </si>
  <si>
    <t>Anyag egységár</t>
  </si>
  <si>
    <t>Díj egységre</t>
  </si>
  <si>
    <t>1.</t>
  </si>
  <si>
    <t>2.</t>
  </si>
  <si>
    <t>3.</t>
  </si>
  <si>
    <t>4.</t>
  </si>
  <si>
    <t>5.</t>
  </si>
  <si>
    <t>6.</t>
  </si>
  <si>
    <t>7.</t>
  </si>
  <si>
    <t>8.</t>
  </si>
  <si>
    <t>9.</t>
  </si>
  <si>
    <t>10.</t>
  </si>
  <si>
    <t>11.</t>
  </si>
  <si>
    <t>12.</t>
  </si>
  <si>
    <t>13.</t>
  </si>
  <si>
    <t>14.</t>
  </si>
  <si>
    <t>15.</t>
  </si>
  <si>
    <t>16.</t>
  </si>
  <si>
    <t>17.</t>
  </si>
  <si>
    <t>18.</t>
  </si>
  <si>
    <t>19.</t>
  </si>
  <si>
    <t>20.</t>
  </si>
  <si>
    <t>21.</t>
  </si>
  <si>
    <t>22.</t>
  </si>
  <si>
    <t>db</t>
  </si>
  <si>
    <t>23.</t>
  </si>
  <si>
    <t>24.</t>
  </si>
  <si>
    <t>25.</t>
  </si>
  <si>
    <t>26.</t>
  </si>
  <si>
    <t>27.</t>
  </si>
  <si>
    <t>28.</t>
  </si>
  <si>
    <t>29.</t>
  </si>
  <si>
    <t>Elektromos melegvíztermelő és tároló berendezés elhelyezése, tartozékokkal, szerelvényekkel, vízoldali bekötéssel, elektromos bekötés nélkül, 20,01 - 80 liter között, Ariston VLS EVO 80 zártrendszerű elektromos forróvíztároló, fali függőleges kivitelű, 80 literes, kombinált biztonsági szeleppel.</t>
  </si>
  <si>
    <t>Padló alatti illetve falba süllyeszthető bűzelzáró, padló feletti vagy falba süllyeszthető elhelyezése, HL21, Csepegtető tölcsér DN32 víz- és golyós bűzzárral</t>
  </si>
  <si>
    <t>WC csésze elhelyezése és bekötése, öblítőtartály, sarokszelep, WC ülőke,  nyomógomb nélkül, porcelánból, alsókifolyású, mélyöblítésű kivitelben, ALFÖLDI/BÁZIS porcelán mélyöblítésű WC csésze, 6 l alsó kifolyású, fehér, Kód: 4033 00 01</t>
  </si>
  <si>
    <t>WC öblítőtartály felszerelése és bekötése, falsík elé szerelhető, műanyag, LIV Laguna falsík előtti öblítőtartály takarék leállítógombbal, fehér, Cikkszám: 196519</t>
  </si>
  <si>
    <t>Berendezési tárgyak szerelvényeinek felszerelése, sarokszelep szerelés, MOFÉM sárgaréz sarokszelep 1/2"-1/2" sárgaréz, krómozott, 10 bar, Kód: 163-0002-00</t>
  </si>
  <si>
    <t>Berendezési tárgyak szerelvényeinek felszerelése, sarokszelep szerelés, MOFÉM sárgaréz sarokszelep 1/2"-3/8" sárgaréz, krómozott, 10 bar, Kód: 163-0006-00</t>
  </si>
  <si>
    <t>Mosdó vagy mosómedence berendezés elhelyezése és bekötése, kifolyószelep, bűzelzáró és sarokszelep nélkül, falra szerelhető porcelán kivitelben (komplett), BÁZIS porcelán mosdó 60 cm, 3 csaplyukkal, fúrt, 4196 71 01, fehér</t>
  </si>
  <si>
    <t>Csaptelepek és szerelvényeinek felszerelése, mosdócsaptelepek, álló illetve süllyesztett mosdócsaptelep, MOFÉM Junior Evo egykaros mosdócsaptelep, ECO kerámia vezérlőegység, forrázás elleni védelemmel, kr. leeresztőszelep nélkül, kód: 150-0059-00</t>
  </si>
  <si>
    <t>Zuhanytálca vagy zuhanykabin elhelyezése és bekötése, zuhanytálca, csaptelep és szifon nélkül, acryl kivitelben 80 cm-es oldalhosszúság felett, Radaway RODOS C 90 akryyl zuhanytálca  szögletes, 90x90x16 cm</t>
  </si>
  <si>
    <t>Csaptelepek és szerelvényeinek felszerelése, zuhanycsaptelepek, fali zuhanycsaptelep, MOFÉM Junior Evo egykaros zuhanycsaptelep, ECO kerámia vezérlőegység, forr. elleni véd.-mel, kr. állítható fali tartóval, kézizuhannyal, kód: 153-0047-00</t>
  </si>
  <si>
    <t>Víz- és fűtési vezeték, Rozsdamentes acélcső szerelése, préselt csőkötésekkel, cső elhelyezése csőidomok nélkül, szakaszos nyomáspróbával, szabadon, horonyba vagy padlócsatornába, DN 12 - DN 50, DN 20, GEBERIT Mapress rozsdamentes cső 1.4401 kis köteg, 6 m-es szálban, ivóvíz, fűtés, gáz és technológiai alkalmazásra, 22x1,2, Cikkszám: 39204</t>
  </si>
  <si>
    <t>PVC lefolyóvezeték szerelése, tokos, gumigyűrűs kötésekkel, cső elhelyezése csőidomokkal, szakaszos tömörségi próbával, horonyba vagy padlócsatornába, DN 40, PIPELIFE PVC-U tokos lefolyócső 40x1,8x1000 mm, KAEM040/1M</t>
  </si>
  <si>
    <t>PVC lefolyóvezeték szerelése, tokos, gumigyűrűs kötésekkel, cső elhelyezése csőidomokkal, szakaszos tömörségi próbával, horonyba vagy padlócsatornába, DN 50, PIPELIFE PVC-U tokos lefolyócső 50x1,8x1000 mm, KAEM050/1M</t>
  </si>
  <si>
    <t>PVC lefolyóvezeték szerelése, tokos, gumigyűrűs kötésekkel, cső elhelyezése csőidomokkal, szakaszos tömörségi próbával, horonyba vagy padlócsatornába, DN 100, PIPELIFE PVC-U tokos lefolyócső 110x2,2x1000 mm, KAEM110/1M</t>
  </si>
  <si>
    <t>30.</t>
  </si>
  <si>
    <t>31.</t>
  </si>
  <si>
    <t>32.</t>
  </si>
  <si>
    <t>33.</t>
  </si>
  <si>
    <t>34.</t>
  </si>
  <si>
    <t>PP polipropilén lefolyóvezeték szerelése szakaszos tömörségi próbával, szabadon vagy padlócsatornába 90 °C tartós, 95 °C rövid ideig tartó hőmérséklet tűrésű, hangcsillapítás nélkül, gumitömítésű tokos kötéssel, csőtartókkal, kiegészítő elemek, légbeszívó elhelyezése, HL900N, Légbeszívó szelep DN110 hőszigetelő burkolattal, levehető rovarfogó ráccsal, gumimembránnal, DN50 és DN75 szűkítővel, Teljesítmény: 37 l/s</t>
  </si>
  <si>
    <t>Víz- és fűtési vezeték, Rozsdamentes acélcső szerelése, préselt csőkötésekkel, cső elhelyezése csőidomok nélkül, szakaszos nyomáspróbával, szabadon, horonyba vagy padlócsatornába, DN 12 - DN 50, DN 32, GEBERIT Mapress rozsdamentes cső 1.4401 kis köteg, 6 m-es szálban, ivóvíz, fűtés, gáz és technológiai alkalmazásra, 35x1,5, Cikkszám: 39206</t>
  </si>
  <si>
    <t>m</t>
  </si>
  <si>
    <t>Termosztatikus szelepfej felszerelése radiátorszelepre, KLAPP csatlakozóval rögzítve, Danfoss termosztatikus fej beépített érzékelővel, 013G5054, RAE 5054, 8-28℃</t>
  </si>
  <si>
    <t>Összesen:</t>
  </si>
  <si>
    <t>Kétoldalon menetes vagy roppantógyűrűs szerelvény elhelyezése, külső vagy belső menettel, illetve hollandival csatlakoztatva DN 25 gömbcsap, víz- és gázfőcsap, MOFÉM AHA Univerzális gömbcsap 1" bb. menettel, névleges méret 25 mm, sárgaréz, natúr, 16 bar, Kód: 113-0034-00</t>
  </si>
  <si>
    <t>klt</t>
  </si>
  <si>
    <t xml:space="preserve">db </t>
  </si>
  <si>
    <t>Fűtőtest szerelvény elhelyezése külső vagy belső menettel, illetve hollandival csatlakoztatva DN 15 termosztatikus szelep, termosztatikus szelep szett, Danfoss egyenes kivitelű termosztatikus szeleptest, előbeálítással, 013G4202, RA-N, k.m. 1/2"</t>
  </si>
  <si>
    <t xml:space="preserve">Fűtőtest szerelvény elhelyezése külső vagy belső menettel, illetve hollandival csatlakoztatva DN 15 visszatérő elzárószelep, Danfoss RLV egyenes kivitelű radiátor visszatérő csavarzat (nikkelezett) beszabályozási, elzárási, ürítés funkcióval, k.m. 1/2", 003L0364 </t>
  </si>
  <si>
    <t>Csőbilincsek, csőtartók, támaszok</t>
  </si>
  <si>
    <t>kg</t>
  </si>
  <si>
    <t>Csővezetékek nyomáspróbája</t>
  </si>
  <si>
    <t>Próbafűtés, radiátorok beszabályozása</t>
  </si>
  <si>
    <t>35.</t>
  </si>
  <si>
    <t>36.</t>
  </si>
  <si>
    <t>37.</t>
  </si>
  <si>
    <t>38.</t>
  </si>
  <si>
    <t>39.</t>
  </si>
  <si>
    <t>40.</t>
  </si>
  <si>
    <t>41.</t>
  </si>
  <si>
    <t>42.</t>
  </si>
  <si>
    <t>43.</t>
  </si>
  <si>
    <t>44.</t>
  </si>
  <si>
    <t>45.</t>
  </si>
  <si>
    <t>46.</t>
  </si>
  <si>
    <t>47.</t>
  </si>
  <si>
    <t>48.</t>
  </si>
  <si>
    <t>49.</t>
  </si>
  <si>
    <t>50.</t>
  </si>
  <si>
    <t>WC-csésze kiegészítő szerelvényeinek elhelyezése, WC-ülőke, Alföldi WC-ülőke, 8780 95 01, fehér</t>
  </si>
  <si>
    <t>Adagoló (szappan, tusfürdő, fertőtlenítő, kézkrém, illatosító) és tartozékainak elhelyezése, falra szerelt kivitelben, TORK S-1 fém, fehér színű folyékonyszappan adagoló, Rendelési szám: B&amp;K 252040</t>
  </si>
  <si>
    <t>Papíradagolók elhelyezése falra szerelt kivitelben, TORK MINI-BOX fém, fehér színű kéztörlőpapír adagoló, 120 m-es tekercshez, Rendelési szám: B&amp;K 200040</t>
  </si>
  <si>
    <t>Piperetárgyak elhelyezése egy-három helyen felerősítve, papír- és tasak tartó (higiéniai és intim), MOFÉM Fiesta WC papír tartó, fedeles, kód: 501-1070-00</t>
  </si>
  <si>
    <t>Piperetárgyak elhelyezése egy-három helyen felerősítve, WC-kefe tartóval, MOFÉM Fiesta WC kefe fali tartóval, kód: 501-1080-00</t>
  </si>
  <si>
    <t>Piperetárgyak elhelyezése négy vagy több helyen felerősítve, tükör, elektromos bekötés nélkül, Fazettázott tükör világítás nélkül, 60x45 cm</t>
  </si>
  <si>
    <t>Hulladékgyűjtő elhelyezése pedálos, padlóra helyezett kivitelben, Green Clean - Pedálos hulladékgyűjtő 12 liter, kerek, fehér, acél, fehér, 12 l, kerek, belső kivehető műanyag kosárral, pedálos, GCP4B</t>
  </si>
  <si>
    <t>Fűtési, HMV, HHV vezetékek szigetelése (ívek, idomok, szerelvények szigetelése és burkolás nélkül), szintetikus gumi alapú kaucsuk csőhéjjal csupasz kivitelben, ragasztással, öntapadó ragasztó szalag lezárással, NÁ 108 mm csőátmérőig, Armacell HT/Armaflex csőhéj, falvastagság: 19 mm, külső csőátmérő 22 mm, R: HT-22/19</t>
  </si>
  <si>
    <t>Fűtési, HMV, HHV vezetékek szigetelése (ívek, idomok, szerelvények szigetelése és burkolás nélkül), szintetikus gumi alapú kaucsuk csőhéjjal csupasz kivitelben, ragasztással, öntapadó ragasztó szalag lezárással, NÁ 108 mm csőátmérőig, Armacell HT/Armaflex csőhéj, falvastagság: 19 mm, külső csőátmérő 35 mm, R: HT-35/19</t>
  </si>
  <si>
    <t xml:space="preserve">Összesen: </t>
  </si>
  <si>
    <t>Lefolyóvezetékek tömörségi vizsgálata</t>
  </si>
  <si>
    <t>ÁNTSZ negatív vízminta beszerzése</t>
  </si>
  <si>
    <t>Faláttörés 30x30 cm méretig, téglafalban, 12,01-25 cm falvastagság között</t>
  </si>
  <si>
    <t>Egyoldalon tokos műanyag csatornacső beépítése földárokba, gumigyűrűs kötéssel, csőidomok nélkül, 2,00 m hosszú csövekből, külső csőátmérő: 125 mm, M-WAVIN KG 125 PVC csatornacső, D = 125 mm, DN 125/2 m, CCCM212</t>
  </si>
  <si>
    <t>Horonyvésés,  16,01-24,00 cm² keresztmetszet között</t>
  </si>
  <si>
    <t>Horonyvésés, 24,01-50,00 cm² keresztmetszet között</t>
  </si>
  <si>
    <t>Megrendelő:</t>
  </si>
  <si>
    <t xml:space="preserve">Munka megnevezése: </t>
  </si>
  <si>
    <t xml:space="preserve">Költségvetés összesítő: </t>
  </si>
  <si>
    <t>Anyagdíj</t>
  </si>
  <si>
    <t>Munkadíj</t>
  </si>
  <si>
    <t xml:space="preserve">Áfa 27% </t>
  </si>
  <si>
    <t xml:space="preserve">Bruttó összesen: </t>
  </si>
  <si>
    <t>A költségvetés kiírás a terlapokkal és a műszaki leírással együtt érvényes!</t>
  </si>
  <si>
    <t>aláírás</t>
  </si>
  <si>
    <t>Acéllemez kompakt lapradiátor elhelyezése, széthordással, tartókkal, bekötéssel, 2 soros, 1600 mm-ig, 600 mm, VOGEL &amp; NOOT kompakt lapradiátor 22 K típus, 2-soros, 600x 600 mm, fűtőteljesítmény: 1028 W</t>
  </si>
  <si>
    <t>Anyag összesen</t>
  </si>
  <si>
    <t>Díj összesen</t>
  </si>
  <si>
    <t>Réz vezeték, Vörösrézcső szerelése, présidomos, oldhatatlan csőkötésekkel, cső elhelyezése idomokkal, szakaszos nyomáspróbával, lágy, félkemény vagy kemény kivitelű rézcsőből, DN 15, SUPERSAN lágy vörösrézcső, F22  18 x 1 mm</t>
  </si>
  <si>
    <t>Csővezetékek bontása, lágy, félkemény vagy kemény vörösrézcső, tartószerkezetről, forrasztott kötések feloldásával, méret szerinti deponálással, DN 20 méretig</t>
  </si>
  <si>
    <t>Gáz- és fűtésszerelési berendezési tárgyak leszerelése, fűtésszerelési berendezési tárgyak lapradiátorok</t>
  </si>
  <si>
    <t>Rákötés készítése 1/2" méretben meglévő fűtési hálózatra</t>
  </si>
  <si>
    <t>Acéllemez kompakt lapradiátor elhelyezése, széthordással, tartókkal, bekötéssel, 2 soros, 1600 mm-ig, 600 mm, VOGEL &amp; NOOT kompakt lapradiátor 22K típus, 2-soros, 2 konvektorlemez borítással, 600x 400 mm, fűtőteljesítmény:  685 W</t>
  </si>
  <si>
    <t>Acéllemez kompakt lapradiátor elhelyezése, széthordással, tartókkal, bekötéssel, 2 soros, 1600 mm-ig, 600 mm, VOGEL &amp; NOOT kompakt lapradiátor 22K típus, 2-soros, 2 konvektorlemez borítással, 600x1000 mm, fűtőteljesítmény: 1713 W</t>
  </si>
  <si>
    <t>Acéllemez kompakt lapradiátor elhelyezése, széthordással, tartókkal, bekötéssel, 3 soros, 1600 mm-ig, 600 mm, VOGEL &amp; NOOT kompakt lapradiátor 33K típus, 3-soros, 3 konvektorlemez borítással, 600x1000 mm, fűtőteljesítmény: 2453 W</t>
  </si>
  <si>
    <t>Acéllemez kompakt lapradiátor elhelyezése, széthordással, tartókkal, bekötéssel, 3 soros, 1600 mm-ig, 900 mm, VOGEL &amp; NOOT kompakt lapradiátor 33K típus, 3-soros, 3 konvektorlemez borítással, 900x1320 mm</t>
  </si>
  <si>
    <t>Acéllemez kompakt lapradiátor elhelyezése, széthordással, tartókkal, bekötéssel, 3 soros, 1600 mm-ig, 900 mm, VOGEL &amp; NOOT kompakt lapradiátor 33K típus, 3-soros, 3 konvektorlemez borítással, 900x1400 mm</t>
  </si>
  <si>
    <t>Fűtésszerelés- Régi épületrész</t>
  </si>
  <si>
    <t>Ivóvíz vezeték, Ötrétegű cső szerelése, PE-RT/Al/PE-RT anyagból, préshüvelyes kötésekkel, cső elhelyezése csőidomok nélkül, szakaszos nyomáspróbával, falhoronyba vagy padlószerkezetbe (horonyvésés külön tételben), DN 20, Uponor Uni Pipe PLUS varratnélküli szigetelt ötrétegű cső S9, 9mm, 25x2,5 mm, 10 bar, 25m-es tekercsben</t>
  </si>
  <si>
    <t>PVC lefolyóvezeték szerelése, tokos, gumigyűrűs kötésekkel, cső elhelyezése csőidomokkal, szakaszos tömörségi próbával, horonyba vagy padlócsatornába, DN 65, PIPELIFE PVC-U tokos lefolyócső 63x1,9x1000 mm, KAEM063/1M</t>
  </si>
  <si>
    <t>Vizes berendezési tárgyak bűzelzáróinak felszerelése, mosdóhoz, bidéhez, HL132/40, Mosdószifon DN40 x 5/4", magasságában állítható összekötőcsővel, lecsavarható búrával, rozettával</t>
  </si>
  <si>
    <t>Kézmosó berendezés elhelyezése és bekötése, kifolyószelep, sarokszelep, szifontakaró és bűzelzáró nélkül, porcelán kivitelben, BÁZIS porcelán kézmosó, 45 cm, 3 csaplyukkal, fúrt, 4145 45 01, fehér</t>
  </si>
  <si>
    <t>WC-ülőke gyermek WC számára, fém zsanérral, fehér színben, műanyag kivitelben.</t>
  </si>
  <si>
    <t>Vizes berendezési tárgyak bűzelzáróinak felszerelése, fürdőkádhoz-zuhanytálcához, HL514, Zuhanytálca szifon d 52mm-es lyukhoz, vízszintes DN40/50x6/4", elfordítható gömbcsuklós kimenettel, 6/4" szeleppel, hajfogóval, dugóval</t>
  </si>
  <si>
    <t>Ivóvíz vezeték, Ötrétegű cső szerelése, PE-RT/Al/PE-RT anyagból, préshüvelyes kötésekkel, cső elhelyezése csőidomok nélkül, szakaszos nyomáspróbával, falhoronyba vagy padlószerkezetbe (horonyvésés külön tételben), DN 15, Uponor Uni Pipe PLUS varratnélküli szigetelt ötrétegű cső S9, 4mm, 20x2,25 mm, 10 bar, 100m-es tekercsben, Cikkszám: 1013626</t>
  </si>
  <si>
    <t>PP polipropilén lefolyóvezeték szerelése szakaszos tömörségi próbával, szabadon vagy padlócsatornába 90 °C tartós, 95 °C rövid ideig tartó hőmérséklet tűrésű, hangcsillapítás nélkül, gumitömítésű tokos kötéssel, csőtartókkal, kiegészítő elemek, légbeszívó elhelyezése, HL905, Légbeszívó szelep DN50/75, falba süllyeszthető, levágható beépítő dobozzal, kivehető szelepszerkezettel és légbeeresztő takarólappal, Beépítési mélység min. 100 mm, Teljesítmény: 12 l/s</t>
  </si>
  <si>
    <t>Szerelvények leszerelése, menetes szerelvények, DN 50 méretig</t>
  </si>
  <si>
    <t>Vízellátás- Csatornázás, régi épületrész</t>
  </si>
  <si>
    <t>Vízellátás berendezési tárgyak leszerelése, falikutak, mosdók</t>
  </si>
  <si>
    <t>Vízellátás berendezési tárgyak leszerelése, WC csésze tartozékokkal</t>
  </si>
  <si>
    <t>Csővezetékek bontása, horganyzott vagy fekete acélcsövek tartószerkezetről, vagy padlócsatornából lángvágással, deponálással, DN 50 méretig</t>
  </si>
  <si>
    <t>Honeywell TM 200-1A keverőszelep 40°C  DN 25</t>
  </si>
  <si>
    <t xml:space="preserve">WC csésze elhelyezése és bekötése, öblítőtartály, sarokszelep, WC ülőke,  nyomógomb nélkül, porcelánból, alsókifolyású, lapos öblítésű kivitelben, ALFÖLDI/BÁZIS porcelán laposöblítésű gyerek WC csésze, 9 l alsó kifolyású, fehér, </t>
  </si>
  <si>
    <t>Zuhanytálca vagy zuhanykabin elhelyezése és bekötése, zuhanyajtó kerettel biztonsági üveggel, Radaway TREVISO DW 90 zuhanyajtó, üveg, 90x190 cm</t>
  </si>
  <si>
    <t>Kombinált vízszűrő-nyomáscsökkentő elhelyezése, 3/4" méretben Honeywell FK06-1AA típusú, M07M-A4 nyomásmérővel</t>
  </si>
  <si>
    <t>HL 400 WE mosógépszifon elhelyezése</t>
  </si>
  <si>
    <t xml:space="preserve"> 8474 Csabrendek, Árpád u. 4.</t>
  </si>
  <si>
    <t>8474 Csabrendek, Templom Tér 14. Hrsz.: 14/2</t>
  </si>
  <si>
    <t>Meglévő Óvoda épületének bővítése</t>
  </si>
  <si>
    <t>1. Víz, csat- Régi épületrész</t>
  </si>
  <si>
    <t>6. Fűtés- Régi épületrész</t>
  </si>
  <si>
    <t>Régi épületrész épületgépészeti munkái</t>
  </si>
  <si>
    <t xml:space="preserve">Mind összesen nettó: </t>
  </si>
  <si>
    <t xml:space="preserve">Összesen nettó: </t>
  </si>
  <si>
    <t>Csabrendek Nagyközség Önkormányzat</t>
  </si>
  <si>
    <t>ÁRAZATLAN KÖLTSÉGVETÉS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</si>
</sst>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Ft&quot;"/>
  </numFmts>
  <fonts count="10" x14ac:knownFonts="1">
    <font>
      <sz val="11"/>
      <color theme="1"/>
      <name val="Calibri"/>
      <family val="2"/>
      <charset val="238"/>
      <scheme val="minor"/>
    </font>
    <font>
      <sz val="10"/>
      <name val="Times New Roman"/>
      <family val="1"/>
      <charset val="238"/>
    </font>
    <font>
      <b/>
      <sz val="10"/>
      <name val="Times New Roman"/>
      <family val="1"/>
      <charset val="238"/>
    </font>
    <font>
      <b/>
      <sz val="11"/>
      <color theme="1"/>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b/>
      <sz val="12"/>
      <color theme="1"/>
      <name val="Times New Roman"/>
      <family val="1"/>
      <charset val="238"/>
    </font>
    <font>
      <sz val="12"/>
      <color theme="1"/>
      <name val="Times New Roman"/>
      <family val="1"/>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1" xfId="0"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wrapText="1"/>
    </xf>
    <xf numFmtId="0" fontId="5" fillId="0" borderId="1" xfId="0" applyFont="1" applyBorder="1" applyAlignment="1">
      <alignment horizontal="right"/>
    </xf>
    <xf numFmtId="0" fontId="0" fillId="0" borderId="0" xfId="0" applyFont="1" applyAlignment="1">
      <alignment horizontal="right"/>
    </xf>
    <xf numFmtId="0" fontId="1" fillId="0" borderId="0" xfId="0" applyFont="1" applyFill="1" applyBorder="1" applyAlignment="1" applyProtection="1">
      <alignment horizontal="right" wrapText="1"/>
    </xf>
    <xf numFmtId="0" fontId="0" fillId="0" borderId="0" xfId="0" applyAlignment="1">
      <alignment horizontal="left"/>
    </xf>
    <xf numFmtId="0" fontId="1" fillId="0" borderId="1" xfId="0" applyFont="1" applyFill="1" applyBorder="1" applyAlignment="1" applyProtection="1">
      <alignment horizontal="right" wrapText="1"/>
    </xf>
    <xf numFmtId="0" fontId="1" fillId="0" borderId="1" xfId="0" applyFont="1" applyFill="1" applyBorder="1" applyAlignment="1" applyProtection="1">
      <alignment horizontal="left" wrapText="1"/>
    </xf>
    <xf numFmtId="0" fontId="0" fillId="0" borderId="0" xfId="0" applyFill="1"/>
    <xf numFmtId="0" fontId="6" fillId="0" borderId="0" xfId="0" applyFont="1"/>
    <xf numFmtId="0" fontId="7" fillId="0" borderId="0" xfId="0" applyFont="1"/>
    <xf numFmtId="0" fontId="7" fillId="0" borderId="0" xfId="0" applyFont="1" applyAlignment="1">
      <alignment horizontal="right"/>
    </xf>
    <xf numFmtId="164" fontId="7" fillId="0" borderId="0" xfId="0" applyNumberFormat="1" applyFont="1"/>
    <xf numFmtId="0" fontId="7" fillId="0" borderId="11" xfId="0" applyFont="1" applyBorder="1"/>
    <xf numFmtId="164" fontId="7" fillId="0" borderId="11" xfId="0" applyNumberFormat="1" applyFont="1" applyBorder="1" applyAlignment="1"/>
    <xf numFmtId="164" fontId="7" fillId="0" borderId="12" xfId="0" applyNumberFormat="1" applyFont="1" applyBorder="1" applyAlignment="1"/>
    <xf numFmtId="0" fontId="7" fillId="0" borderId="12" xfId="0" applyFont="1" applyBorder="1"/>
    <xf numFmtId="0" fontId="6" fillId="0" borderId="12" xfId="0" applyFont="1" applyBorder="1"/>
    <xf numFmtId="164" fontId="7" fillId="0" borderId="12" xfId="0" applyNumberFormat="1" applyFont="1" applyBorder="1" applyAlignment="1">
      <alignment horizontal="center"/>
    </xf>
    <xf numFmtId="0" fontId="7" fillId="0" borderId="12" xfId="0" applyFont="1" applyBorder="1" applyAlignment="1">
      <alignment horizontal="center"/>
    </xf>
    <xf numFmtId="0" fontId="7" fillId="0" borderId="0" xfId="0" applyFont="1" applyBorder="1"/>
    <xf numFmtId="164" fontId="7" fillId="0" borderId="0" xfId="0" applyNumberFormat="1" applyFont="1" applyBorder="1" applyAlignment="1">
      <alignment horizontal="center"/>
    </xf>
    <xf numFmtId="0" fontId="7" fillId="0" borderId="0" xfId="0" applyFont="1" applyBorder="1" applyAlignment="1">
      <alignment horizontal="center"/>
    </xf>
    <xf numFmtId="14" fontId="6" fillId="0" borderId="0" xfId="0" applyNumberFormat="1" applyFont="1"/>
    <xf numFmtId="0" fontId="2" fillId="0" borderId="1" xfId="0" applyFont="1" applyFill="1" applyBorder="1" applyAlignment="1" applyProtection="1">
      <alignment horizontal="right" wrapText="1"/>
    </xf>
    <xf numFmtId="0" fontId="2" fillId="0" borderId="1" xfId="0" applyFont="1" applyFill="1" applyBorder="1" applyAlignment="1" applyProtection="1">
      <alignment horizontal="left" wrapText="1"/>
    </xf>
    <xf numFmtId="0" fontId="7" fillId="0" borderId="0" xfId="0" applyFont="1" applyAlignment="1"/>
    <xf numFmtId="0" fontId="7" fillId="0" borderId="0" xfId="0" applyFont="1" applyAlignment="1">
      <alignment horizontal="center"/>
    </xf>
    <xf numFmtId="164" fontId="7" fillId="0" borderId="11" xfId="0" applyNumberFormat="1" applyFont="1" applyBorder="1" applyAlignment="1">
      <alignment horizontal="center"/>
    </xf>
    <xf numFmtId="164" fontId="7" fillId="0" borderId="11" xfId="0" applyNumberFormat="1" applyFont="1" applyBorder="1"/>
    <xf numFmtId="164" fontId="7" fillId="0" borderId="0" xfId="0" applyNumberFormat="1" applyFont="1" applyBorder="1"/>
    <xf numFmtId="3" fontId="2" fillId="0" borderId="1" xfId="0" applyNumberFormat="1" applyFont="1" applyFill="1" applyBorder="1" applyAlignment="1" applyProtection="1">
      <alignment horizontal="right" wrapText="1"/>
    </xf>
    <xf numFmtId="3" fontId="0" fillId="0" borderId="1" xfId="0" applyNumberFormat="1" applyBorder="1"/>
    <xf numFmtId="3" fontId="1" fillId="0" borderId="1" xfId="0" applyNumberFormat="1" applyFont="1" applyFill="1" applyBorder="1" applyAlignment="1" applyProtection="1">
      <alignment wrapText="1"/>
    </xf>
    <xf numFmtId="3" fontId="0" fillId="0" borderId="2" xfId="0" applyNumberFormat="1" applyBorder="1"/>
    <xf numFmtId="3" fontId="0" fillId="0" borderId="3" xfId="0" applyNumberFormat="1" applyBorder="1"/>
    <xf numFmtId="3" fontId="0" fillId="0" borderId="6" xfId="0" applyNumberFormat="1" applyBorder="1"/>
    <xf numFmtId="3" fontId="3" fillId="0" borderId="5" xfId="0" applyNumberFormat="1" applyFont="1" applyBorder="1"/>
    <xf numFmtId="3" fontId="3" fillId="0" borderId="4" xfId="0" applyNumberFormat="1" applyFont="1" applyBorder="1"/>
    <xf numFmtId="3" fontId="2" fillId="0" borderId="7" xfId="0" applyNumberFormat="1" applyFont="1" applyFill="1" applyBorder="1" applyAlignment="1" applyProtection="1">
      <alignment wrapText="1"/>
    </xf>
    <xf numFmtId="3" fontId="0" fillId="0" borderId="0" xfId="0" applyNumberFormat="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4" fillId="0" borderId="5" xfId="0" applyNumberFormat="1" applyFont="1" applyBorder="1"/>
    <xf numFmtId="3" fontId="4" fillId="0" borderId="4" xfId="0" applyNumberFormat="1" applyFont="1" applyBorder="1"/>
    <xf numFmtId="0" fontId="8" fillId="0" borderId="0" xfId="0" applyFont="1" applyAlignment="1">
      <alignment vertical="top"/>
    </xf>
    <xf numFmtId="0" fontId="0" fillId="0" borderId="0" xfId="0" applyAlignment="1">
      <alignment vertical="top"/>
    </xf>
    <xf numFmtId="0" fontId="9" fillId="0" borderId="0" xfId="0" applyFont="1" applyAlignment="1">
      <alignment vertical="top"/>
    </xf>
    <xf numFmtId="0" fontId="0" fillId="0" borderId="0" xfId="0" applyBorder="1"/>
    <xf numFmtId="0" fontId="9" fillId="0" borderId="0" xfId="0" applyFont="1" applyAlignment="1">
      <alignment vertical="top"/>
    </xf>
    <xf numFmtId="0" fontId="0" fillId="0" borderId="0" xfId="0" applyAlignment="1">
      <alignment vertical="top"/>
    </xf>
    <xf numFmtId="0" fontId="6" fillId="0" borderId="13" xfId="0" applyFont="1" applyBorder="1" applyAlignment="1">
      <alignment horizontal="center"/>
    </xf>
    <xf numFmtId="0" fontId="7" fillId="0" borderId="0" xfId="0" applyFont="1" applyAlignment="1">
      <alignment horizontal="center"/>
    </xf>
    <xf numFmtId="164" fontId="7" fillId="0" borderId="11" xfId="0" applyNumberFormat="1" applyFont="1" applyBorder="1" applyAlignment="1">
      <alignment horizontal="center"/>
    </xf>
    <xf numFmtId="0" fontId="6" fillId="0" borderId="0" xfId="0" applyFont="1" applyBorder="1" applyAlignment="1">
      <alignment horizontal="left" wrapText="1"/>
    </xf>
    <xf numFmtId="0" fontId="6" fillId="0" borderId="11"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xf>
    <xf numFmtId="0" fontId="2" fillId="0" borderId="15" xfId="0" applyFont="1" applyFill="1" applyBorder="1" applyAlignment="1">
      <alignment horizontal="center"/>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zoomScaleNormal="100" zoomScaleSheetLayoutView="100" workbookViewId="0">
      <selection activeCell="D16" sqref="D16"/>
    </sheetView>
  </sheetViews>
  <sheetFormatPr defaultRowHeight="15" x14ac:dyDescent="0.25"/>
  <cols>
    <col min="2" max="2" width="14" customWidth="1"/>
    <col min="4" max="4" width="14.42578125" customWidth="1"/>
    <col min="5" max="6" width="14" customWidth="1"/>
  </cols>
  <sheetData>
    <row r="1" spans="1:7" ht="15.75" x14ac:dyDescent="0.25">
      <c r="A1" s="48"/>
      <c r="B1" s="49"/>
      <c r="C1" s="49"/>
      <c r="D1" s="49"/>
    </row>
    <row r="2" spans="1:7" ht="15.75" x14ac:dyDescent="0.25">
      <c r="A2" s="48"/>
      <c r="B2" s="49"/>
      <c r="C2" s="49"/>
      <c r="D2" s="49"/>
    </row>
    <row r="3" spans="1:7" ht="15.75" x14ac:dyDescent="0.25">
      <c r="A3" s="48"/>
      <c r="B3" s="49"/>
      <c r="C3" s="49"/>
      <c r="D3" s="49"/>
    </row>
    <row r="4" spans="1:7" ht="15.75" x14ac:dyDescent="0.25">
      <c r="A4" s="50"/>
      <c r="B4" s="49"/>
      <c r="C4" s="49"/>
      <c r="D4" s="49"/>
    </row>
    <row r="5" spans="1:7" ht="15.75" x14ac:dyDescent="0.25">
      <c r="A5" s="50"/>
      <c r="B5" s="49"/>
      <c r="C5" s="49"/>
      <c r="D5" s="49"/>
    </row>
    <row r="6" spans="1:7" ht="15.75" x14ac:dyDescent="0.25">
      <c r="A6" s="52"/>
      <c r="B6" s="53"/>
      <c r="C6" s="53"/>
      <c r="D6" s="53"/>
    </row>
    <row r="9" spans="1:7" x14ac:dyDescent="0.25">
      <c r="A9" s="11"/>
      <c r="B9" s="55" t="s">
        <v>150</v>
      </c>
      <c r="C9" s="55"/>
      <c r="D9" s="55"/>
      <c r="E9" s="55"/>
      <c r="F9" s="55"/>
      <c r="G9" s="28"/>
    </row>
    <row r="10" spans="1:7" x14ac:dyDescent="0.25">
      <c r="A10" s="11"/>
      <c r="B10" s="29"/>
      <c r="C10" s="29"/>
      <c r="D10" s="29"/>
      <c r="E10" s="29"/>
      <c r="F10" s="29"/>
      <c r="G10" s="29"/>
    </row>
    <row r="11" spans="1:7" x14ac:dyDescent="0.25">
      <c r="A11" s="11"/>
      <c r="B11" s="12"/>
      <c r="C11" s="11"/>
      <c r="D11" s="11"/>
      <c r="E11" s="11"/>
      <c r="F11" s="11"/>
      <c r="G11" s="11"/>
    </row>
    <row r="12" spans="1:7" x14ac:dyDescent="0.25">
      <c r="A12" s="11"/>
      <c r="B12" s="12" t="s">
        <v>101</v>
      </c>
      <c r="C12" s="11" t="s">
        <v>149</v>
      </c>
      <c r="D12" s="11"/>
      <c r="E12" s="11"/>
      <c r="F12" s="11"/>
      <c r="G12" s="11"/>
    </row>
    <row r="13" spans="1:7" x14ac:dyDescent="0.25">
      <c r="A13" s="11"/>
      <c r="B13" s="12"/>
      <c r="C13" s="11" t="s">
        <v>141</v>
      </c>
      <c r="D13" s="11"/>
      <c r="E13" s="11"/>
      <c r="F13" s="11"/>
      <c r="G13" s="11"/>
    </row>
    <row r="14" spans="1:7" x14ac:dyDescent="0.25">
      <c r="A14" s="11"/>
      <c r="B14" s="12"/>
      <c r="C14" s="11"/>
      <c r="D14" s="11"/>
      <c r="E14" s="11"/>
      <c r="F14" s="11"/>
      <c r="G14" s="11"/>
    </row>
    <row r="15" spans="1:7" x14ac:dyDescent="0.25">
      <c r="A15" s="11"/>
      <c r="B15" s="12" t="s">
        <v>102</v>
      </c>
      <c r="D15" s="11" t="s">
        <v>143</v>
      </c>
      <c r="E15" s="11"/>
      <c r="F15" s="11"/>
      <c r="G15" s="11"/>
    </row>
    <row r="16" spans="1:7" x14ac:dyDescent="0.25">
      <c r="A16" s="11"/>
      <c r="B16" s="12"/>
      <c r="D16" s="11" t="s">
        <v>142</v>
      </c>
      <c r="E16" s="11"/>
      <c r="F16" s="11"/>
      <c r="G16" s="11"/>
    </row>
    <row r="17" spans="1:7" x14ac:dyDescent="0.25">
      <c r="A17" s="11"/>
      <c r="B17" s="12"/>
      <c r="D17" s="11"/>
      <c r="E17" s="11"/>
      <c r="F17" s="11"/>
      <c r="G17" s="11"/>
    </row>
    <row r="18" spans="1:7" x14ac:dyDescent="0.25">
      <c r="A18" s="55" t="s">
        <v>146</v>
      </c>
      <c r="B18" s="55"/>
      <c r="C18" s="55"/>
      <c r="D18" s="55"/>
      <c r="E18" s="55"/>
      <c r="F18" s="55"/>
      <c r="G18" s="55"/>
    </row>
    <row r="19" spans="1:7" x14ac:dyDescent="0.25">
      <c r="A19" s="11"/>
      <c r="B19" s="11"/>
      <c r="C19" s="11"/>
      <c r="D19" s="11"/>
      <c r="E19" s="11"/>
      <c r="F19" s="11"/>
      <c r="G19" s="11"/>
    </row>
    <row r="20" spans="1:7" x14ac:dyDescent="0.25">
      <c r="A20" s="55" t="s">
        <v>103</v>
      </c>
      <c r="B20" s="55"/>
      <c r="C20" s="55"/>
      <c r="D20" s="55"/>
      <c r="E20" s="55"/>
      <c r="F20" s="55"/>
      <c r="G20" s="55"/>
    </row>
    <row r="21" spans="1:7" x14ac:dyDescent="0.25">
      <c r="A21" s="11"/>
      <c r="B21" s="11"/>
      <c r="C21" s="11"/>
      <c r="D21" s="11"/>
      <c r="E21" s="11"/>
      <c r="F21" s="11"/>
      <c r="G21" s="11"/>
    </row>
    <row r="22" spans="1:7" x14ac:dyDescent="0.25">
      <c r="A22" s="11"/>
      <c r="B22" s="12"/>
      <c r="C22" s="12"/>
      <c r="D22" s="12"/>
      <c r="E22" s="13" t="s">
        <v>104</v>
      </c>
      <c r="F22" s="13" t="s">
        <v>105</v>
      </c>
      <c r="G22" s="11"/>
    </row>
    <row r="23" spans="1:7" x14ac:dyDescent="0.25">
      <c r="A23" s="11"/>
      <c r="B23" s="12"/>
      <c r="C23" s="12"/>
      <c r="D23" s="12"/>
      <c r="E23" s="12"/>
      <c r="F23" s="12"/>
      <c r="G23" s="11"/>
    </row>
    <row r="24" spans="1:7" x14ac:dyDescent="0.25">
      <c r="A24" s="11"/>
      <c r="B24" s="22" t="s">
        <v>144</v>
      </c>
      <c r="C24" s="22"/>
      <c r="D24" s="22"/>
      <c r="E24" s="32">
        <f>'Víz, csat- Régi épületrész'!G54</f>
        <v>0</v>
      </c>
      <c r="F24" s="32">
        <f>'Víz, csat- Régi épületrész'!H54</f>
        <v>0</v>
      </c>
      <c r="G24" s="11"/>
    </row>
    <row r="25" spans="1:7" x14ac:dyDescent="0.25">
      <c r="A25" s="11"/>
      <c r="B25" s="15" t="s">
        <v>145</v>
      </c>
      <c r="C25" s="15"/>
      <c r="D25" s="15"/>
      <c r="E25" s="31">
        <f>'Fűtés- Régi épületrész'!G20</f>
        <v>0</v>
      </c>
      <c r="F25" s="31">
        <f>'Fűtés- Régi épületrész'!H20</f>
        <v>0</v>
      </c>
      <c r="G25" s="11"/>
    </row>
    <row r="26" spans="1:7" x14ac:dyDescent="0.25">
      <c r="A26" s="11"/>
      <c r="B26" s="15" t="s">
        <v>148</v>
      </c>
      <c r="C26" s="15"/>
      <c r="D26" s="15"/>
      <c r="E26" s="31">
        <f>SUM(E24:E25)</f>
        <v>0</v>
      </c>
      <c r="F26" s="31">
        <f>SUM(F24:F25)</f>
        <v>0</v>
      </c>
      <c r="G26" s="11"/>
    </row>
    <row r="27" spans="1:7" x14ac:dyDescent="0.25">
      <c r="A27" s="11"/>
      <c r="B27" s="15" t="s">
        <v>147</v>
      </c>
      <c r="C27" s="15"/>
      <c r="D27" s="15"/>
      <c r="E27" s="56">
        <f>SUM(E26:F26)</f>
        <v>0</v>
      </c>
      <c r="F27" s="56"/>
      <c r="G27" s="11"/>
    </row>
    <row r="28" spans="1:7" x14ac:dyDescent="0.25">
      <c r="A28" s="11"/>
      <c r="B28" s="12"/>
      <c r="C28" s="12"/>
      <c r="D28" s="12"/>
      <c r="E28" s="14"/>
      <c r="F28" s="14"/>
      <c r="G28" s="11"/>
    </row>
    <row r="29" spans="1:7" x14ac:dyDescent="0.25">
      <c r="A29" s="11"/>
      <c r="B29" s="15" t="s">
        <v>106</v>
      </c>
      <c r="C29" s="15"/>
      <c r="D29" s="15"/>
      <c r="E29" s="16"/>
      <c r="F29" s="16">
        <f>E27*0.27</f>
        <v>0</v>
      </c>
      <c r="G29" s="11"/>
    </row>
    <row r="30" spans="1:7" x14ac:dyDescent="0.25">
      <c r="A30" s="11"/>
      <c r="B30" s="15"/>
      <c r="C30" s="15"/>
      <c r="D30" s="15"/>
      <c r="E30" s="30"/>
      <c r="F30" s="30"/>
      <c r="G30" s="11"/>
    </row>
    <row r="31" spans="1:7" x14ac:dyDescent="0.25">
      <c r="A31" s="11"/>
      <c r="B31" s="15" t="s">
        <v>107</v>
      </c>
      <c r="C31" s="15"/>
      <c r="D31" s="15"/>
      <c r="E31" s="17"/>
      <c r="F31" s="17">
        <f>E27+F29</f>
        <v>0</v>
      </c>
      <c r="G31" s="11"/>
    </row>
    <row r="32" spans="1:7" x14ac:dyDescent="0.25">
      <c r="A32" s="11"/>
      <c r="B32" s="18"/>
      <c r="C32" s="19"/>
      <c r="D32" s="19"/>
      <c r="E32" s="20"/>
      <c r="F32" s="21"/>
      <c r="G32" s="11"/>
    </row>
    <row r="33" spans="1:7" x14ac:dyDescent="0.25">
      <c r="A33" s="11"/>
      <c r="B33" s="22"/>
      <c r="C33" s="22"/>
      <c r="D33" s="22"/>
      <c r="E33" s="23"/>
      <c r="F33" s="24"/>
      <c r="G33" s="11"/>
    </row>
    <row r="34" spans="1:7" x14ac:dyDescent="0.25">
      <c r="A34" s="11"/>
      <c r="B34" s="57" t="s">
        <v>108</v>
      </c>
      <c r="C34" s="57"/>
      <c r="D34" s="57"/>
      <c r="E34" s="57"/>
      <c r="F34" s="57"/>
      <c r="G34" s="11"/>
    </row>
    <row r="35" spans="1:7" x14ac:dyDescent="0.25">
      <c r="A35" s="11"/>
      <c r="B35" s="11"/>
      <c r="C35" s="11"/>
      <c r="D35" s="11"/>
      <c r="E35" s="11"/>
      <c r="F35" s="11"/>
      <c r="G35" s="11"/>
    </row>
    <row r="36" spans="1:7" x14ac:dyDescent="0.25">
      <c r="A36" s="11"/>
      <c r="B36" s="25">
        <v>43132</v>
      </c>
      <c r="C36" s="11"/>
      <c r="D36" s="11"/>
      <c r="E36" s="11"/>
      <c r="F36" s="11"/>
      <c r="G36" s="11"/>
    </row>
    <row r="37" spans="1:7" x14ac:dyDescent="0.25">
      <c r="A37" s="11"/>
      <c r="B37" s="11"/>
      <c r="C37" s="11"/>
      <c r="D37" s="11"/>
      <c r="E37" s="58"/>
      <c r="F37" s="58"/>
      <c r="G37" s="11"/>
    </row>
    <row r="38" spans="1:7" x14ac:dyDescent="0.25">
      <c r="A38" s="11"/>
      <c r="B38" s="11"/>
      <c r="C38" s="11"/>
      <c r="D38" s="11"/>
      <c r="E38" s="54" t="s">
        <v>109</v>
      </c>
      <c r="F38" s="54"/>
      <c r="G38" s="11"/>
    </row>
  </sheetData>
  <mergeCells count="8">
    <mergeCell ref="A6:D6"/>
    <mergeCell ref="E38:F38"/>
    <mergeCell ref="A18:G18"/>
    <mergeCell ref="B9:F9"/>
    <mergeCell ref="A20:G20"/>
    <mergeCell ref="E27:F27"/>
    <mergeCell ref="B34:F34"/>
    <mergeCell ref="E37:F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E3" sqref="E3:F52"/>
    </sheetView>
  </sheetViews>
  <sheetFormatPr defaultRowHeight="15" x14ac:dyDescent="0.25"/>
  <cols>
    <col min="1" max="1" width="4.42578125" style="10" customWidth="1"/>
    <col min="2" max="2" width="41.7109375" customWidth="1"/>
    <col min="3" max="3" width="7.42578125" customWidth="1"/>
    <col min="4" max="4" width="6.28515625" customWidth="1"/>
    <col min="5" max="6" width="9.140625" style="42"/>
    <col min="7" max="8" width="9.140625" style="42" customWidth="1"/>
  </cols>
  <sheetData>
    <row r="1" spans="1:10" x14ac:dyDescent="0.25">
      <c r="A1" s="59" t="s">
        <v>132</v>
      </c>
      <c r="B1" s="60"/>
      <c r="C1" s="60"/>
      <c r="D1" s="60"/>
      <c r="E1" s="60"/>
      <c r="F1" s="60"/>
      <c r="G1" s="60"/>
      <c r="H1" s="61"/>
    </row>
    <row r="2" spans="1:10" ht="26.25" x14ac:dyDescent="0.25">
      <c r="A2" s="26" t="s">
        <v>0</v>
      </c>
      <c r="B2" s="27" t="s">
        <v>1</v>
      </c>
      <c r="C2" s="26" t="s">
        <v>2</v>
      </c>
      <c r="D2" s="26" t="s">
        <v>3</v>
      </c>
      <c r="E2" s="33" t="s">
        <v>4</v>
      </c>
      <c r="F2" s="33" t="s">
        <v>5</v>
      </c>
      <c r="G2" s="33" t="s">
        <v>111</v>
      </c>
      <c r="H2" s="33" t="s">
        <v>112</v>
      </c>
      <c r="J2" s="51"/>
    </row>
    <row r="3" spans="1:10" ht="25.5" x14ac:dyDescent="0.25">
      <c r="A3" s="3" t="s">
        <v>6</v>
      </c>
      <c r="B3" s="1" t="s">
        <v>131</v>
      </c>
      <c r="C3" s="3">
        <v>3</v>
      </c>
      <c r="D3" s="3" t="s">
        <v>28</v>
      </c>
      <c r="E3" s="34"/>
      <c r="F3" s="34"/>
      <c r="G3" s="35">
        <f>C3*E3</f>
        <v>0</v>
      </c>
      <c r="H3" s="35">
        <f>C3*F3</f>
        <v>0</v>
      </c>
      <c r="J3" s="51"/>
    </row>
    <row r="4" spans="1:10" ht="25.5" x14ac:dyDescent="0.25">
      <c r="A4" s="3" t="s">
        <v>7</v>
      </c>
      <c r="B4" s="1" t="s">
        <v>133</v>
      </c>
      <c r="C4" s="3">
        <v>13</v>
      </c>
      <c r="D4" s="3" t="s">
        <v>62</v>
      </c>
      <c r="E4" s="34"/>
      <c r="F4" s="34"/>
      <c r="G4" s="35">
        <f t="shared" ref="G4:G52" si="0">C4*E4</f>
        <v>0</v>
      </c>
      <c r="H4" s="35">
        <f t="shared" ref="H4:H52" si="1">C4*F4</f>
        <v>0</v>
      </c>
    </row>
    <row r="5" spans="1:10" ht="25.5" x14ac:dyDescent="0.25">
      <c r="A5" s="3" t="s">
        <v>8</v>
      </c>
      <c r="B5" s="1" t="s">
        <v>134</v>
      </c>
      <c r="C5" s="3">
        <v>16</v>
      </c>
      <c r="D5" s="3" t="s">
        <v>62</v>
      </c>
      <c r="E5" s="34"/>
      <c r="F5" s="34"/>
      <c r="G5" s="35">
        <f t="shared" si="0"/>
        <v>0</v>
      </c>
      <c r="H5" s="35">
        <f t="shared" si="1"/>
        <v>0</v>
      </c>
    </row>
    <row r="6" spans="1:10" ht="38.25" x14ac:dyDescent="0.25">
      <c r="A6" s="3" t="s">
        <v>9</v>
      </c>
      <c r="B6" s="1" t="s">
        <v>135</v>
      </c>
      <c r="C6" s="3">
        <v>20</v>
      </c>
      <c r="D6" s="3" t="s">
        <v>57</v>
      </c>
      <c r="E6" s="34"/>
      <c r="F6" s="34"/>
      <c r="G6" s="35">
        <f t="shared" si="0"/>
        <v>0</v>
      </c>
      <c r="H6" s="35">
        <f t="shared" si="1"/>
        <v>0</v>
      </c>
    </row>
    <row r="7" spans="1:10" ht="25.5" x14ac:dyDescent="0.25">
      <c r="A7" s="3" t="s">
        <v>10</v>
      </c>
      <c r="B7" s="1" t="s">
        <v>97</v>
      </c>
      <c r="C7" s="3">
        <v>3</v>
      </c>
      <c r="D7" s="3" t="s">
        <v>28</v>
      </c>
      <c r="E7" s="34"/>
      <c r="F7" s="34"/>
      <c r="G7" s="35">
        <f t="shared" si="0"/>
        <v>0</v>
      </c>
      <c r="H7" s="35">
        <f t="shared" si="1"/>
        <v>0</v>
      </c>
    </row>
    <row r="8" spans="1:10" x14ac:dyDescent="0.25">
      <c r="A8" s="3" t="s">
        <v>11</v>
      </c>
      <c r="B8" s="1" t="s">
        <v>99</v>
      </c>
      <c r="C8" s="3">
        <v>1</v>
      </c>
      <c r="D8" s="3" t="s">
        <v>57</v>
      </c>
      <c r="E8" s="34"/>
      <c r="F8" s="34"/>
      <c r="G8" s="35">
        <f t="shared" si="0"/>
        <v>0</v>
      </c>
      <c r="H8" s="35">
        <f t="shared" si="1"/>
        <v>0</v>
      </c>
    </row>
    <row r="9" spans="1:10" x14ac:dyDescent="0.25">
      <c r="A9" s="3" t="s">
        <v>12</v>
      </c>
      <c r="B9" s="1" t="s">
        <v>100</v>
      </c>
      <c r="C9" s="3">
        <v>1</v>
      </c>
      <c r="D9" s="3" t="s">
        <v>57</v>
      </c>
      <c r="E9" s="34"/>
      <c r="F9" s="34"/>
      <c r="G9" s="35">
        <f t="shared" si="0"/>
        <v>0</v>
      </c>
      <c r="H9" s="35">
        <f t="shared" si="1"/>
        <v>0</v>
      </c>
    </row>
    <row r="10" spans="1:10" ht="89.25" x14ac:dyDescent="0.25">
      <c r="A10" s="3" t="s">
        <v>13</v>
      </c>
      <c r="B10" s="2" t="s">
        <v>93</v>
      </c>
      <c r="C10" s="3">
        <v>24</v>
      </c>
      <c r="D10" s="3" t="s">
        <v>57</v>
      </c>
      <c r="E10" s="34"/>
      <c r="F10" s="34"/>
      <c r="G10" s="35">
        <f t="shared" si="0"/>
        <v>0</v>
      </c>
      <c r="H10" s="35">
        <f t="shared" si="1"/>
        <v>0</v>
      </c>
    </row>
    <row r="11" spans="1:10" ht="89.25" x14ac:dyDescent="0.25">
      <c r="A11" s="3" t="s">
        <v>14</v>
      </c>
      <c r="B11" s="2" t="s">
        <v>92</v>
      </c>
      <c r="C11" s="3">
        <v>8</v>
      </c>
      <c r="D11" s="3" t="s">
        <v>57</v>
      </c>
      <c r="E11" s="34"/>
      <c r="F11" s="34"/>
      <c r="G11" s="35">
        <f t="shared" si="0"/>
        <v>0</v>
      </c>
      <c r="H11" s="35">
        <f t="shared" si="1"/>
        <v>0</v>
      </c>
    </row>
    <row r="12" spans="1:10" ht="89.25" x14ac:dyDescent="0.25">
      <c r="A12" s="3" t="s">
        <v>15</v>
      </c>
      <c r="B12" s="2" t="s">
        <v>46</v>
      </c>
      <c r="C12" s="3">
        <v>8</v>
      </c>
      <c r="D12" s="3" t="s">
        <v>57</v>
      </c>
      <c r="E12" s="34"/>
      <c r="F12" s="34"/>
      <c r="G12" s="35">
        <f t="shared" si="0"/>
        <v>0</v>
      </c>
      <c r="H12" s="35">
        <f t="shared" si="1"/>
        <v>0</v>
      </c>
    </row>
    <row r="13" spans="1:10" ht="89.25" x14ac:dyDescent="0.25">
      <c r="A13" s="3" t="s">
        <v>16</v>
      </c>
      <c r="B13" s="2" t="s">
        <v>56</v>
      </c>
      <c r="C13" s="3">
        <v>24</v>
      </c>
      <c r="D13" s="3" t="s">
        <v>57</v>
      </c>
      <c r="E13" s="34"/>
      <c r="F13" s="34"/>
      <c r="G13" s="35">
        <f t="shared" si="0"/>
        <v>0</v>
      </c>
      <c r="H13" s="35">
        <f t="shared" si="1"/>
        <v>0</v>
      </c>
    </row>
    <row r="14" spans="1:10" ht="102" x14ac:dyDescent="0.25">
      <c r="A14" s="3" t="s">
        <v>17</v>
      </c>
      <c r="B14" s="1" t="s">
        <v>129</v>
      </c>
      <c r="C14" s="3">
        <v>62</v>
      </c>
      <c r="D14" s="3" t="s">
        <v>57</v>
      </c>
      <c r="E14" s="34"/>
      <c r="F14" s="34"/>
      <c r="G14" s="35">
        <f t="shared" si="0"/>
        <v>0</v>
      </c>
      <c r="H14" s="35">
        <f t="shared" si="1"/>
        <v>0</v>
      </c>
    </row>
    <row r="15" spans="1:10" ht="102" x14ac:dyDescent="0.25">
      <c r="A15" s="3" t="s">
        <v>18</v>
      </c>
      <c r="B15" s="1" t="s">
        <v>123</v>
      </c>
      <c r="C15" s="3">
        <v>38</v>
      </c>
      <c r="D15" s="3" t="s">
        <v>57</v>
      </c>
      <c r="E15" s="34"/>
      <c r="F15" s="34"/>
      <c r="G15" s="35">
        <f t="shared" si="0"/>
        <v>0</v>
      </c>
      <c r="H15" s="35">
        <f t="shared" si="1"/>
        <v>0</v>
      </c>
    </row>
    <row r="16" spans="1:10" ht="63.75" x14ac:dyDescent="0.25">
      <c r="A16" s="3" t="s">
        <v>19</v>
      </c>
      <c r="B16" s="1" t="s">
        <v>47</v>
      </c>
      <c r="C16" s="3">
        <v>12</v>
      </c>
      <c r="D16" s="3" t="s">
        <v>57</v>
      </c>
      <c r="E16" s="34"/>
      <c r="F16" s="34"/>
      <c r="G16" s="35">
        <f t="shared" si="0"/>
        <v>0</v>
      </c>
      <c r="H16" s="35">
        <f t="shared" si="1"/>
        <v>0</v>
      </c>
    </row>
    <row r="17" spans="1:9" ht="63.75" x14ac:dyDescent="0.25">
      <c r="A17" s="3" t="s">
        <v>20</v>
      </c>
      <c r="B17" s="1" t="s">
        <v>48</v>
      </c>
      <c r="C17" s="3">
        <v>24</v>
      </c>
      <c r="D17" s="3" t="s">
        <v>57</v>
      </c>
      <c r="E17" s="34"/>
      <c r="F17" s="34"/>
      <c r="G17" s="35">
        <f t="shared" si="0"/>
        <v>0</v>
      </c>
      <c r="H17" s="35">
        <f t="shared" si="1"/>
        <v>0</v>
      </c>
    </row>
    <row r="18" spans="1:9" ht="63.75" x14ac:dyDescent="0.25">
      <c r="A18" s="3" t="s">
        <v>21</v>
      </c>
      <c r="B18" s="1" t="s">
        <v>124</v>
      </c>
      <c r="C18" s="3">
        <v>8</v>
      </c>
      <c r="D18" s="3" t="s">
        <v>57</v>
      </c>
      <c r="E18" s="34"/>
      <c r="F18" s="34"/>
      <c r="G18" s="35">
        <f t="shared" si="0"/>
        <v>0</v>
      </c>
      <c r="H18" s="35">
        <f t="shared" si="1"/>
        <v>0</v>
      </c>
    </row>
    <row r="19" spans="1:9" ht="63.75" x14ac:dyDescent="0.25">
      <c r="A19" s="3" t="s">
        <v>22</v>
      </c>
      <c r="B19" s="1" t="s">
        <v>49</v>
      </c>
      <c r="C19" s="3">
        <v>28</v>
      </c>
      <c r="D19" s="3" t="s">
        <v>57</v>
      </c>
      <c r="E19" s="34"/>
      <c r="F19" s="34"/>
      <c r="G19" s="35">
        <f t="shared" si="0"/>
        <v>0</v>
      </c>
      <c r="H19" s="35">
        <f t="shared" si="1"/>
        <v>0</v>
      </c>
    </row>
    <row r="20" spans="1:9" ht="63.75" x14ac:dyDescent="0.25">
      <c r="A20" s="3" t="s">
        <v>23</v>
      </c>
      <c r="B20" s="1" t="s">
        <v>98</v>
      </c>
      <c r="C20" s="3">
        <v>6</v>
      </c>
      <c r="D20" s="3" t="s">
        <v>57</v>
      </c>
      <c r="E20" s="34"/>
      <c r="F20" s="34"/>
      <c r="G20" s="35">
        <f t="shared" si="0"/>
        <v>0</v>
      </c>
      <c r="H20" s="35">
        <f t="shared" si="1"/>
        <v>0</v>
      </c>
    </row>
    <row r="21" spans="1:9" ht="76.5" x14ac:dyDescent="0.25">
      <c r="A21" s="3" t="s">
        <v>24</v>
      </c>
      <c r="B21" s="1" t="s">
        <v>36</v>
      </c>
      <c r="C21" s="3">
        <v>1</v>
      </c>
      <c r="D21" s="3" t="s">
        <v>28</v>
      </c>
      <c r="E21" s="34"/>
      <c r="F21" s="34"/>
      <c r="G21" s="35">
        <f t="shared" si="0"/>
        <v>0</v>
      </c>
      <c r="H21" s="35">
        <f t="shared" si="1"/>
        <v>0</v>
      </c>
    </row>
    <row r="22" spans="1:9" ht="46.5" customHeight="1" x14ac:dyDescent="0.25">
      <c r="A22" s="3" t="s">
        <v>25</v>
      </c>
      <c r="B22" s="1" t="s">
        <v>37</v>
      </c>
      <c r="C22" s="3">
        <v>1</v>
      </c>
      <c r="D22" s="3" t="s">
        <v>28</v>
      </c>
      <c r="E22" s="34"/>
      <c r="F22" s="34"/>
      <c r="G22" s="35">
        <f t="shared" si="0"/>
        <v>0</v>
      </c>
      <c r="H22" s="35">
        <f t="shared" si="1"/>
        <v>0</v>
      </c>
    </row>
    <row r="23" spans="1:9" ht="127.5" x14ac:dyDescent="0.25">
      <c r="A23" s="3" t="s">
        <v>26</v>
      </c>
      <c r="B23" s="1" t="s">
        <v>130</v>
      </c>
      <c r="C23" s="3">
        <v>2</v>
      </c>
      <c r="D23" s="3" t="s">
        <v>28</v>
      </c>
      <c r="E23" s="34"/>
      <c r="F23" s="34"/>
      <c r="G23" s="35">
        <f t="shared" si="0"/>
        <v>0</v>
      </c>
      <c r="H23" s="35">
        <f t="shared" si="1"/>
        <v>0</v>
      </c>
    </row>
    <row r="24" spans="1:9" ht="114.75" x14ac:dyDescent="0.25">
      <c r="A24" s="3" t="s">
        <v>27</v>
      </c>
      <c r="B24" s="1" t="s">
        <v>55</v>
      </c>
      <c r="C24" s="3">
        <v>3</v>
      </c>
      <c r="D24" s="3" t="s">
        <v>28</v>
      </c>
      <c r="E24" s="34"/>
      <c r="F24" s="34"/>
      <c r="G24" s="35">
        <f t="shared" si="0"/>
        <v>0</v>
      </c>
      <c r="H24" s="35">
        <f t="shared" si="1"/>
        <v>0</v>
      </c>
    </row>
    <row r="25" spans="1:9" ht="38.25" x14ac:dyDescent="0.25">
      <c r="A25" s="3" t="s">
        <v>29</v>
      </c>
      <c r="B25" s="1" t="s">
        <v>139</v>
      </c>
      <c r="C25" s="3">
        <v>1</v>
      </c>
      <c r="D25" s="3" t="s">
        <v>28</v>
      </c>
      <c r="E25" s="34"/>
      <c r="F25" s="34"/>
      <c r="G25" s="35">
        <f t="shared" si="0"/>
        <v>0</v>
      </c>
      <c r="H25" s="35">
        <f t="shared" si="1"/>
        <v>0</v>
      </c>
    </row>
    <row r="26" spans="1:9" x14ac:dyDescent="0.25">
      <c r="A26" s="3" t="s">
        <v>30</v>
      </c>
      <c r="B26" s="1" t="s">
        <v>136</v>
      </c>
      <c r="C26" s="3">
        <v>1</v>
      </c>
      <c r="D26" s="3" t="s">
        <v>28</v>
      </c>
      <c r="E26" s="34"/>
      <c r="F26" s="34"/>
      <c r="G26" s="35">
        <f t="shared" si="0"/>
        <v>0</v>
      </c>
      <c r="H26" s="35">
        <f t="shared" si="1"/>
        <v>0</v>
      </c>
    </row>
    <row r="27" spans="1:9" ht="76.5" x14ac:dyDescent="0.25">
      <c r="A27" s="3" t="s">
        <v>31</v>
      </c>
      <c r="B27" s="2" t="s">
        <v>60</v>
      </c>
      <c r="C27" s="3">
        <v>4</v>
      </c>
      <c r="D27" s="3" t="s">
        <v>28</v>
      </c>
      <c r="E27" s="34"/>
      <c r="F27" s="34"/>
      <c r="G27" s="35">
        <f t="shared" si="0"/>
        <v>0</v>
      </c>
      <c r="H27" s="35">
        <f t="shared" si="1"/>
        <v>0</v>
      </c>
    </row>
    <row r="28" spans="1:9" ht="63.75" x14ac:dyDescent="0.25">
      <c r="A28" s="3" t="s">
        <v>32</v>
      </c>
      <c r="B28" s="1" t="s">
        <v>38</v>
      </c>
      <c r="C28" s="3">
        <v>2</v>
      </c>
      <c r="D28" s="3" t="s">
        <v>28</v>
      </c>
      <c r="E28" s="34"/>
      <c r="F28" s="34"/>
      <c r="G28" s="35">
        <f t="shared" si="0"/>
        <v>0</v>
      </c>
      <c r="H28" s="35">
        <f t="shared" si="1"/>
        <v>0</v>
      </c>
    </row>
    <row r="29" spans="1:9" ht="51" x14ac:dyDescent="0.25">
      <c r="A29" s="3" t="s">
        <v>33</v>
      </c>
      <c r="B29" s="1" t="s">
        <v>39</v>
      </c>
      <c r="C29" s="3">
        <v>16</v>
      </c>
      <c r="D29" s="3" t="s">
        <v>28</v>
      </c>
      <c r="E29" s="34"/>
      <c r="F29" s="34"/>
      <c r="G29" s="35">
        <f t="shared" si="0"/>
        <v>0</v>
      </c>
      <c r="H29" s="35">
        <f t="shared" si="1"/>
        <v>0</v>
      </c>
      <c r="I29" s="10"/>
    </row>
    <row r="30" spans="1:9" ht="25.5" x14ac:dyDescent="0.25">
      <c r="A30" s="3" t="s">
        <v>34</v>
      </c>
      <c r="B30" s="1" t="s">
        <v>85</v>
      </c>
      <c r="C30" s="3">
        <v>2</v>
      </c>
      <c r="D30" s="3" t="s">
        <v>28</v>
      </c>
      <c r="E30" s="34"/>
      <c r="F30" s="34"/>
      <c r="G30" s="35">
        <f t="shared" si="0"/>
        <v>0</v>
      </c>
      <c r="H30" s="35">
        <f t="shared" si="1"/>
        <v>0</v>
      </c>
      <c r="I30" s="10"/>
    </row>
    <row r="31" spans="1:9" ht="63.75" x14ac:dyDescent="0.25">
      <c r="A31" s="3" t="s">
        <v>35</v>
      </c>
      <c r="B31" s="2" t="s">
        <v>137</v>
      </c>
      <c r="C31" s="3">
        <v>14</v>
      </c>
      <c r="D31" s="3" t="s">
        <v>28</v>
      </c>
      <c r="E31" s="34"/>
      <c r="F31" s="34"/>
      <c r="G31" s="35">
        <f t="shared" si="0"/>
        <v>0</v>
      </c>
      <c r="H31" s="35">
        <f t="shared" si="1"/>
        <v>0</v>
      </c>
      <c r="I31" s="10"/>
    </row>
    <row r="32" spans="1:9" ht="25.5" x14ac:dyDescent="0.25">
      <c r="A32" s="3" t="s">
        <v>50</v>
      </c>
      <c r="B32" s="1" t="s">
        <v>127</v>
      </c>
      <c r="C32" s="3">
        <v>14</v>
      </c>
      <c r="D32" s="3" t="s">
        <v>28</v>
      </c>
      <c r="E32" s="34"/>
      <c r="F32" s="34"/>
      <c r="G32" s="35">
        <f t="shared" si="0"/>
        <v>0</v>
      </c>
      <c r="H32" s="35">
        <f t="shared" si="1"/>
        <v>0</v>
      </c>
    </row>
    <row r="33" spans="1:9" ht="51" x14ac:dyDescent="0.25">
      <c r="A33" s="3" t="s">
        <v>51</v>
      </c>
      <c r="B33" s="1" t="s">
        <v>40</v>
      </c>
      <c r="C33" s="3">
        <v>16</v>
      </c>
      <c r="D33" s="3" t="s">
        <v>28</v>
      </c>
      <c r="E33" s="34"/>
      <c r="F33" s="34"/>
      <c r="G33" s="35">
        <f t="shared" si="0"/>
        <v>0</v>
      </c>
      <c r="H33" s="35">
        <f t="shared" si="1"/>
        <v>0</v>
      </c>
    </row>
    <row r="34" spans="1:9" ht="51" x14ac:dyDescent="0.25">
      <c r="A34" s="3" t="s">
        <v>52</v>
      </c>
      <c r="B34" s="1" t="s">
        <v>41</v>
      </c>
      <c r="C34" s="3">
        <v>26</v>
      </c>
      <c r="D34" s="3" t="s">
        <v>28</v>
      </c>
      <c r="E34" s="34"/>
      <c r="F34" s="34"/>
      <c r="G34" s="35">
        <f t="shared" si="0"/>
        <v>0</v>
      </c>
      <c r="H34" s="35">
        <f t="shared" si="1"/>
        <v>0</v>
      </c>
    </row>
    <row r="35" spans="1:9" ht="51" x14ac:dyDescent="0.25">
      <c r="A35" s="3" t="s">
        <v>53</v>
      </c>
      <c r="B35" s="1" t="s">
        <v>126</v>
      </c>
      <c r="C35" s="3">
        <v>11</v>
      </c>
      <c r="D35" s="3" t="s">
        <v>28</v>
      </c>
      <c r="E35" s="34"/>
      <c r="F35" s="34"/>
      <c r="G35" s="35">
        <f t="shared" si="0"/>
        <v>0</v>
      </c>
      <c r="H35" s="35">
        <f t="shared" si="1"/>
        <v>0</v>
      </c>
    </row>
    <row r="36" spans="1:9" ht="63.75" x14ac:dyDescent="0.25">
      <c r="A36" s="3" t="s">
        <v>54</v>
      </c>
      <c r="B36" s="1" t="s">
        <v>42</v>
      </c>
      <c r="C36" s="3">
        <v>2</v>
      </c>
      <c r="D36" s="3" t="s">
        <v>28</v>
      </c>
      <c r="E36" s="34"/>
      <c r="F36" s="34"/>
      <c r="G36" s="35">
        <f t="shared" si="0"/>
        <v>0</v>
      </c>
      <c r="H36" s="35">
        <f t="shared" si="1"/>
        <v>0</v>
      </c>
    </row>
    <row r="37" spans="1:9" ht="76.5" x14ac:dyDescent="0.25">
      <c r="A37" s="3" t="s">
        <v>69</v>
      </c>
      <c r="B37" s="1" t="s">
        <v>43</v>
      </c>
      <c r="C37" s="3">
        <v>13</v>
      </c>
      <c r="D37" s="3" t="s">
        <v>28</v>
      </c>
      <c r="E37" s="34"/>
      <c r="F37" s="34"/>
      <c r="G37" s="35">
        <f t="shared" si="0"/>
        <v>0</v>
      </c>
      <c r="H37" s="35">
        <f t="shared" si="1"/>
        <v>0</v>
      </c>
    </row>
    <row r="38" spans="1:9" ht="51" x14ac:dyDescent="0.25">
      <c r="A38" s="3" t="s">
        <v>70</v>
      </c>
      <c r="B38" s="1" t="s">
        <v>125</v>
      </c>
      <c r="C38" s="3">
        <v>13</v>
      </c>
      <c r="D38" s="3" t="s">
        <v>28</v>
      </c>
      <c r="E38" s="34"/>
      <c r="F38" s="34"/>
      <c r="G38" s="35">
        <f t="shared" si="0"/>
        <v>0</v>
      </c>
      <c r="H38" s="35">
        <f t="shared" si="1"/>
        <v>0</v>
      </c>
    </row>
    <row r="39" spans="1:9" ht="63.75" x14ac:dyDescent="0.25">
      <c r="A39" s="3" t="s">
        <v>71</v>
      </c>
      <c r="B39" s="1" t="s">
        <v>44</v>
      </c>
      <c r="C39" s="3">
        <v>3</v>
      </c>
      <c r="D39" s="3" t="s">
        <v>28</v>
      </c>
      <c r="E39" s="34"/>
      <c r="F39" s="34"/>
      <c r="G39" s="35">
        <f t="shared" si="0"/>
        <v>0</v>
      </c>
      <c r="H39" s="35">
        <f t="shared" si="1"/>
        <v>0</v>
      </c>
    </row>
    <row r="40" spans="1:9" ht="51" x14ac:dyDescent="0.25">
      <c r="A40" s="3" t="s">
        <v>72</v>
      </c>
      <c r="B40" s="1" t="s">
        <v>138</v>
      </c>
      <c r="C40" s="3">
        <v>2</v>
      </c>
      <c r="D40" s="3" t="s">
        <v>28</v>
      </c>
      <c r="E40" s="34"/>
      <c r="F40" s="34"/>
      <c r="G40" s="35">
        <f t="shared" si="0"/>
        <v>0</v>
      </c>
      <c r="H40" s="35">
        <f t="shared" si="1"/>
        <v>0</v>
      </c>
    </row>
    <row r="41" spans="1:9" ht="63.75" x14ac:dyDescent="0.25">
      <c r="A41" s="3" t="s">
        <v>73</v>
      </c>
      <c r="B41" s="1" t="s">
        <v>45</v>
      </c>
      <c r="C41" s="3">
        <v>3</v>
      </c>
      <c r="D41" s="3" t="s">
        <v>28</v>
      </c>
      <c r="E41" s="34"/>
      <c r="F41" s="34"/>
      <c r="G41" s="35">
        <f t="shared" si="0"/>
        <v>0</v>
      </c>
      <c r="H41" s="35">
        <f t="shared" si="1"/>
        <v>0</v>
      </c>
      <c r="I41" s="10"/>
    </row>
    <row r="42" spans="1:9" ht="63.75" x14ac:dyDescent="0.25">
      <c r="A42" s="3" t="s">
        <v>74</v>
      </c>
      <c r="B42" s="1" t="s">
        <v>128</v>
      </c>
      <c r="C42" s="3">
        <v>3</v>
      </c>
      <c r="D42" s="3" t="s">
        <v>28</v>
      </c>
      <c r="E42" s="34"/>
      <c r="F42" s="34"/>
      <c r="G42" s="35">
        <f t="shared" si="0"/>
        <v>0</v>
      </c>
      <c r="H42" s="35">
        <f t="shared" si="1"/>
        <v>0</v>
      </c>
    </row>
    <row r="43" spans="1:9" ht="63.75" x14ac:dyDescent="0.25">
      <c r="A43" s="3" t="s">
        <v>75</v>
      </c>
      <c r="B43" s="1" t="s">
        <v>86</v>
      </c>
      <c r="C43" s="8">
        <v>2</v>
      </c>
      <c r="D43" s="9" t="s">
        <v>28</v>
      </c>
      <c r="E43" s="34"/>
      <c r="F43" s="34"/>
      <c r="G43" s="35">
        <f t="shared" si="0"/>
        <v>0</v>
      </c>
      <c r="H43" s="35">
        <f t="shared" si="1"/>
        <v>0</v>
      </c>
    </row>
    <row r="44" spans="1:9" ht="51" x14ac:dyDescent="0.25">
      <c r="A44" s="3" t="s">
        <v>76</v>
      </c>
      <c r="B44" s="1" t="s">
        <v>87</v>
      </c>
      <c r="C44" s="8">
        <v>2</v>
      </c>
      <c r="D44" s="9" t="s">
        <v>28</v>
      </c>
      <c r="E44" s="34"/>
      <c r="F44" s="34"/>
      <c r="G44" s="35">
        <f t="shared" si="0"/>
        <v>0</v>
      </c>
      <c r="H44" s="35">
        <f t="shared" si="1"/>
        <v>0</v>
      </c>
    </row>
    <row r="45" spans="1:9" ht="51" x14ac:dyDescent="0.25">
      <c r="A45" s="3" t="s">
        <v>77</v>
      </c>
      <c r="B45" s="1" t="s">
        <v>88</v>
      </c>
      <c r="C45" s="8">
        <v>16</v>
      </c>
      <c r="D45" s="9" t="s">
        <v>28</v>
      </c>
      <c r="E45" s="34"/>
      <c r="F45" s="34"/>
      <c r="G45" s="35">
        <f t="shared" si="0"/>
        <v>0</v>
      </c>
      <c r="H45" s="35">
        <f t="shared" si="1"/>
        <v>0</v>
      </c>
    </row>
    <row r="46" spans="1:9" ht="38.25" x14ac:dyDescent="0.25">
      <c r="A46" s="3" t="s">
        <v>78</v>
      </c>
      <c r="B46" s="1" t="s">
        <v>89</v>
      </c>
      <c r="C46" s="8">
        <v>16</v>
      </c>
      <c r="D46" s="9" t="s">
        <v>28</v>
      </c>
      <c r="E46" s="34"/>
      <c r="F46" s="34"/>
      <c r="G46" s="35">
        <f t="shared" si="0"/>
        <v>0</v>
      </c>
      <c r="H46" s="35">
        <f t="shared" si="1"/>
        <v>0</v>
      </c>
    </row>
    <row r="47" spans="1:9" ht="38.25" x14ac:dyDescent="0.25">
      <c r="A47" s="3" t="s">
        <v>79</v>
      </c>
      <c r="B47" s="1" t="s">
        <v>90</v>
      </c>
      <c r="C47" s="8">
        <v>13</v>
      </c>
      <c r="D47" s="9" t="s">
        <v>28</v>
      </c>
      <c r="E47" s="34"/>
      <c r="F47" s="34"/>
      <c r="G47" s="35">
        <f t="shared" si="0"/>
        <v>0</v>
      </c>
      <c r="H47" s="35">
        <f t="shared" si="1"/>
        <v>0</v>
      </c>
    </row>
    <row r="48" spans="1:9" ht="52.5" customHeight="1" x14ac:dyDescent="0.25">
      <c r="A48" s="3" t="s">
        <v>80</v>
      </c>
      <c r="B48" s="1" t="s">
        <v>91</v>
      </c>
      <c r="C48" s="8">
        <v>1</v>
      </c>
      <c r="D48" s="9" t="s">
        <v>28</v>
      </c>
      <c r="E48" s="34"/>
      <c r="F48" s="34"/>
      <c r="G48" s="35">
        <f t="shared" si="0"/>
        <v>0</v>
      </c>
      <c r="H48" s="35">
        <f t="shared" si="1"/>
        <v>0</v>
      </c>
    </row>
    <row r="49" spans="1:8" x14ac:dyDescent="0.25">
      <c r="A49" s="3" t="s">
        <v>81</v>
      </c>
      <c r="B49" s="1" t="s">
        <v>140</v>
      </c>
      <c r="C49" s="8">
        <v>1</v>
      </c>
      <c r="D49" s="9" t="s">
        <v>28</v>
      </c>
      <c r="E49" s="34"/>
      <c r="F49" s="34"/>
      <c r="G49" s="35">
        <f t="shared" si="0"/>
        <v>0</v>
      </c>
      <c r="H49" s="35">
        <f t="shared" si="1"/>
        <v>0</v>
      </c>
    </row>
    <row r="50" spans="1:8" x14ac:dyDescent="0.25">
      <c r="A50" s="3" t="s">
        <v>82</v>
      </c>
      <c r="B50" s="1" t="s">
        <v>67</v>
      </c>
      <c r="C50" s="8">
        <v>1</v>
      </c>
      <c r="D50" s="9" t="s">
        <v>28</v>
      </c>
      <c r="E50" s="34"/>
      <c r="F50" s="34"/>
      <c r="G50" s="35">
        <f t="shared" si="0"/>
        <v>0</v>
      </c>
      <c r="H50" s="35">
        <f t="shared" si="1"/>
        <v>0</v>
      </c>
    </row>
    <row r="51" spans="1:8" x14ac:dyDescent="0.25">
      <c r="A51" s="3" t="s">
        <v>83</v>
      </c>
      <c r="B51" s="1" t="s">
        <v>95</v>
      </c>
      <c r="C51" s="8">
        <v>1</v>
      </c>
      <c r="D51" s="9" t="s">
        <v>28</v>
      </c>
      <c r="E51" s="34"/>
      <c r="F51" s="34"/>
      <c r="G51" s="35">
        <f t="shared" si="0"/>
        <v>0</v>
      </c>
      <c r="H51" s="35">
        <f t="shared" si="1"/>
        <v>0</v>
      </c>
    </row>
    <row r="52" spans="1:8" x14ac:dyDescent="0.25">
      <c r="A52" s="3" t="s">
        <v>84</v>
      </c>
      <c r="B52" s="1" t="s">
        <v>96</v>
      </c>
      <c r="C52" s="8">
        <v>1</v>
      </c>
      <c r="D52" s="9" t="s">
        <v>28</v>
      </c>
      <c r="E52" s="34"/>
      <c r="F52" s="34"/>
      <c r="G52" s="35">
        <f t="shared" si="0"/>
        <v>0</v>
      </c>
      <c r="H52" s="35">
        <f t="shared" si="1"/>
        <v>0</v>
      </c>
    </row>
    <row r="53" spans="1:8" x14ac:dyDescent="0.25">
      <c r="E53" s="36"/>
      <c r="F53" s="37"/>
      <c r="G53" s="38"/>
      <c r="H53" s="38"/>
    </row>
    <row r="54" spans="1:8" x14ac:dyDescent="0.25">
      <c r="E54" s="39" t="s">
        <v>94</v>
      </c>
      <c r="F54" s="40"/>
      <c r="G54" s="41">
        <f>SUM(G3:G52)</f>
        <v>0</v>
      </c>
      <c r="H54" s="41">
        <f>SUM(H3:H52)</f>
        <v>0</v>
      </c>
    </row>
  </sheetData>
  <mergeCells count="1">
    <mergeCell ref="A1:H1"/>
  </mergeCell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workbookViewId="0">
      <selection activeCell="E3" sqref="E3:F18"/>
    </sheetView>
  </sheetViews>
  <sheetFormatPr defaultRowHeight="15" x14ac:dyDescent="0.25"/>
  <cols>
    <col min="1" max="1" width="5" customWidth="1"/>
    <col min="2" max="2" width="39.42578125" customWidth="1"/>
    <col min="3" max="3" width="9.140625" style="5"/>
    <col min="4" max="4" width="9.140625" style="7"/>
    <col min="5" max="8" width="9.140625" style="42"/>
  </cols>
  <sheetData>
    <row r="1" spans="1:11" x14ac:dyDescent="0.25">
      <c r="A1" s="62" t="s">
        <v>122</v>
      </c>
      <c r="B1" s="63"/>
      <c r="C1" s="63"/>
      <c r="D1" s="63"/>
      <c r="E1" s="63"/>
      <c r="F1" s="63"/>
      <c r="G1" s="63"/>
      <c r="H1" s="64"/>
    </row>
    <row r="2" spans="1:11" ht="26.25" x14ac:dyDescent="0.25">
      <c r="A2" s="26" t="s">
        <v>0</v>
      </c>
      <c r="B2" s="27" t="s">
        <v>1</v>
      </c>
      <c r="C2" s="26" t="s">
        <v>2</v>
      </c>
      <c r="D2" s="26" t="s">
        <v>3</v>
      </c>
      <c r="E2" s="33" t="s">
        <v>4</v>
      </c>
      <c r="F2" s="33" t="s">
        <v>5</v>
      </c>
      <c r="G2" s="33" t="s">
        <v>111</v>
      </c>
      <c r="H2" s="33" t="s">
        <v>112</v>
      </c>
      <c r="J2" s="51"/>
      <c r="K2" s="51"/>
    </row>
    <row r="3" spans="1:11" ht="51" x14ac:dyDescent="0.25">
      <c r="A3" s="4" t="s">
        <v>6</v>
      </c>
      <c r="B3" s="1" t="s">
        <v>114</v>
      </c>
      <c r="C3" s="8">
        <v>48</v>
      </c>
      <c r="D3" s="9" t="s">
        <v>57</v>
      </c>
      <c r="E3" s="34"/>
      <c r="F3" s="34"/>
      <c r="G3" s="35">
        <f>C3*E3</f>
        <v>0</v>
      </c>
      <c r="H3" s="35">
        <f>C3*F3</f>
        <v>0</v>
      </c>
      <c r="J3" s="51"/>
      <c r="K3" s="51"/>
    </row>
    <row r="4" spans="1:11" ht="38.25" x14ac:dyDescent="0.25">
      <c r="A4" s="4" t="s">
        <v>7</v>
      </c>
      <c r="B4" s="1" t="s">
        <v>115</v>
      </c>
      <c r="C4" s="8">
        <v>5</v>
      </c>
      <c r="D4" s="9" t="s">
        <v>28</v>
      </c>
      <c r="E4" s="34"/>
      <c r="F4" s="34"/>
      <c r="G4" s="35">
        <f t="shared" ref="G4:G17" si="0">C4*E4</f>
        <v>0</v>
      </c>
      <c r="H4" s="35">
        <f t="shared" ref="H4:H17" si="1">C4*F4</f>
        <v>0</v>
      </c>
    </row>
    <row r="5" spans="1:11" ht="63.75" x14ac:dyDescent="0.25">
      <c r="A5" s="4" t="s">
        <v>8</v>
      </c>
      <c r="B5" s="1" t="s">
        <v>113</v>
      </c>
      <c r="C5" s="8">
        <v>98</v>
      </c>
      <c r="D5" s="9" t="s">
        <v>57</v>
      </c>
      <c r="E5" s="34"/>
      <c r="F5" s="34"/>
      <c r="G5" s="35">
        <f t="shared" si="0"/>
        <v>0</v>
      </c>
      <c r="H5" s="35">
        <f t="shared" si="1"/>
        <v>0</v>
      </c>
    </row>
    <row r="6" spans="1:11" ht="63.75" x14ac:dyDescent="0.25">
      <c r="A6" s="4" t="s">
        <v>9</v>
      </c>
      <c r="B6" s="1" t="s">
        <v>117</v>
      </c>
      <c r="C6" s="8">
        <v>1</v>
      </c>
      <c r="D6" s="9" t="s">
        <v>28</v>
      </c>
      <c r="E6" s="34"/>
      <c r="F6" s="34"/>
      <c r="G6" s="35">
        <f t="shared" si="0"/>
        <v>0</v>
      </c>
      <c r="H6" s="35">
        <f t="shared" si="1"/>
        <v>0</v>
      </c>
    </row>
    <row r="7" spans="1:11" ht="63.75" x14ac:dyDescent="0.25">
      <c r="A7" s="4" t="s">
        <v>10</v>
      </c>
      <c r="B7" s="1" t="s">
        <v>110</v>
      </c>
      <c r="C7" s="8">
        <v>1</v>
      </c>
      <c r="D7" s="9" t="s">
        <v>28</v>
      </c>
      <c r="E7" s="34"/>
      <c r="F7" s="34"/>
      <c r="G7" s="35">
        <f t="shared" si="0"/>
        <v>0</v>
      </c>
      <c r="H7" s="35">
        <f t="shared" si="1"/>
        <v>0</v>
      </c>
    </row>
    <row r="8" spans="1:11" ht="76.5" x14ac:dyDescent="0.25">
      <c r="A8" s="4" t="s">
        <v>11</v>
      </c>
      <c r="B8" s="1" t="s">
        <v>118</v>
      </c>
      <c r="C8" s="8">
        <v>1</v>
      </c>
      <c r="D8" s="9" t="s">
        <v>28</v>
      </c>
      <c r="E8" s="34"/>
      <c r="F8" s="34"/>
      <c r="G8" s="35">
        <f t="shared" si="0"/>
        <v>0</v>
      </c>
      <c r="H8" s="35">
        <f t="shared" si="1"/>
        <v>0</v>
      </c>
    </row>
    <row r="9" spans="1:11" ht="67.5" customHeight="1" x14ac:dyDescent="0.25">
      <c r="A9" s="4" t="s">
        <v>12</v>
      </c>
      <c r="B9" s="1" t="s">
        <v>119</v>
      </c>
      <c r="C9" s="8">
        <v>2</v>
      </c>
      <c r="D9" s="9" t="s">
        <v>28</v>
      </c>
      <c r="E9" s="34"/>
      <c r="F9" s="34"/>
      <c r="G9" s="35">
        <f t="shared" si="0"/>
        <v>0</v>
      </c>
      <c r="H9" s="35">
        <f t="shared" si="1"/>
        <v>0</v>
      </c>
    </row>
    <row r="10" spans="1:11" ht="65.25" customHeight="1" x14ac:dyDescent="0.25">
      <c r="A10" s="4" t="s">
        <v>13</v>
      </c>
      <c r="B10" s="1" t="s">
        <v>120</v>
      </c>
      <c r="C10" s="8">
        <v>1</v>
      </c>
      <c r="D10" s="9" t="s">
        <v>28</v>
      </c>
      <c r="E10" s="34"/>
      <c r="F10" s="34"/>
      <c r="G10" s="35">
        <f t="shared" si="0"/>
        <v>0</v>
      </c>
      <c r="H10" s="35">
        <f t="shared" si="1"/>
        <v>0</v>
      </c>
    </row>
    <row r="11" spans="1:11" ht="66.75" customHeight="1" x14ac:dyDescent="0.25">
      <c r="A11" s="4" t="s">
        <v>14</v>
      </c>
      <c r="B11" s="1" t="s">
        <v>121</v>
      </c>
      <c r="C11" s="8">
        <v>1</v>
      </c>
      <c r="D11" s="9" t="s">
        <v>28</v>
      </c>
      <c r="E11" s="34"/>
      <c r="F11" s="34"/>
      <c r="G11" s="35">
        <f t="shared" si="0"/>
        <v>0</v>
      </c>
      <c r="H11" s="35">
        <f t="shared" si="1"/>
        <v>0</v>
      </c>
    </row>
    <row r="12" spans="1:11" ht="76.5" x14ac:dyDescent="0.25">
      <c r="A12" s="4" t="s">
        <v>15</v>
      </c>
      <c r="B12" s="1" t="s">
        <v>63</v>
      </c>
      <c r="C12" s="8">
        <v>7</v>
      </c>
      <c r="D12" s="9" t="s">
        <v>28</v>
      </c>
      <c r="E12" s="34"/>
      <c r="F12" s="34"/>
      <c r="G12" s="35">
        <f t="shared" si="0"/>
        <v>0</v>
      </c>
      <c r="H12" s="35">
        <f t="shared" si="1"/>
        <v>0</v>
      </c>
    </row>
    <row r="13" spans="1:11" ht="76.5" x14ac:dyDescent="0.25">
      <c r="A13" s="4" t="s">
        <v>16</v>
      </c>
      <c r="B13" s="2" t="s">
        <v>64</v>
      </c>
      <c r="C13" s="8">
        <v>7</v>
      </c>
      <c r="D13" s="9" t="s">
        <v>62</v>
      </c>
      <c r="E13" s="34"/>
      <c r="F13" s="34"/>
      <c r="G13" s="35">
        <f t="shared" si="0"/>
        <v>0</v>
      </c>
      <c r="H13" s="35">
        <f t="shared" si="1"/>
        <v>0</v>
      </c>
    </row>
    <row r="14" spans="1:11" ht="51" x14ac:dyDescent="0.25">
      <c r="A14" s="4" t="s">
        <v>17</v>
      </c>
      <c r="B14" s="1" t="s">
        <v>58</v>
      </c>
      <c r="C14" s="8">
        <v>7</v>
      </c>
      <c r="D14" s="9" t="s">
        <v>28</v>
      </c>
      <c r="E14" s="34"/>
      <c r="F14" s="34"/>
      <c r="G14" s="35">
        <f t="shared" si="0"/>
        <v>0</v>
      </c>
      <c r="H14" s="35">
        <f t="shared" si="1"/>
        <v>0</v>
      </c>
    </row>
    <row r="15" spans="1:11" ht="25.5" x14ac:dyDescent="0.25">
      <c r="A15" s="4" t="s">
        <v>18</v>
      </c>
      <c r="B15" s="1" t="s">
        <v>116</v>
      </c>
      <c r="C15" s="8">
        <v>2</v>
      </c>
      <c r="D15" s="9" t="s">
        <v>28</v>
      </c>
      <c r="E15" s="34"/>
      <c r="F15" s="34"/>
      <c r="G15" s="35">
        <f t="shared" si="0"/>
        <v>0</v>
      </c>
      <c r="H15" s="35">
        <f t="shared" si="1"/>
        <v>0</v>
      </c>
    </row>
    <row r="16" spans="1:11" x14ac:dyDescent="0.25">
      <c r="A16" s="4" t="s">
        <v>19</v>
      </c>
      <c r="B16" s="1" t="s">
        <v>65</v>
      </c>
      <c r="C16" s="8">
        <v>50</v>
      </c>
      <c r="D16" s="9" t="s">
        <v>66</v>
      </c>
      <c r="E16" s="34"/>
      <c r="F16" s="34"/>
      <c r="G16" s="35">
        <f t="shared" si="0"/>
        <v>0</v>
      </c>
      <c r="H16" s="35">
        <f t="shared" si="1"/>
        <v>0</v>
      </c>
    </row>
    <row r="17" spans="1:8" x14ac:dyDescent="0.25">
      <c r="A17" s="4" t="s">
        <v>20</v>
      </c>
      <c r="B17" s="1" t="s">
        <v>68</v>
      </c>
      <c r="C17" s="8">
        <v>1</v>
      </c>
      <c r="D17" s="9" t="s">
        <v>61</v>
      </c>
      <c r="E17" s="34"/>
      <c r="F17" s="34"/>
      <c r="G17" s="35">
        <f t="shared" si="0"/>
        <v>0</v>
      </c>
      <c r="H17" s="35">
        <f t="shared" si="1"/>
        <v>0</v>
      </c>
    </row>
    <row r="18" spans="1:8" x14ac:dyDescent="0.25">
      <c r="A18" s="4" t="s">
        <v>21</v>
      </c>
      <c r="B18" s="1" t="s">
        <v>67</v>
      </c>
      <c r="C18" s="8">
        <v>1</v>
      </c>
      <c r="D18" s="9" t="s">
        <v>61</v>
      </c>
      <c r="E18" s="34"/>
      <c r="F18" s="34"/>
      <c r="G18" s="35">
        <f t="shared" ref="G18" si="2">C18*E18</f>
        <v>0</v>
      </c>
      <c r="H18" s="35">
        <f t="shared" ref="H18" si="3">C18*F18</f>
        <v>0</v>
      </c>
    </row>
    <row r="19" spans="1:8" x14ac:dyDescent="0.25">
      <c r="C19" s="6"/>
      <c r="E19" s="43"/>
      <c r="F19" s="44"/>
      <c r="G19" s="45"/>
      <c r="H19" s="45"/>
    </row>
    <row r="20" spans="1:8" x14ac:dyDescent="0.25">
      <c r="C20" s="6"/>
      <c r="E20" s="46" t="s">
        <v>59</v>
      </c>
      <c r="F20" s="47"/>
      <c r="G20" s="41">
        <f>SUM(G3:G18)</f>
        <v>0</v>
      </c>
      <c r="H20" s="41">
        <f>SUM(H3:H18)</f>
        <v>0</v>
      </c>
    </row>
    <row r="21" spans="1:8" x14ac:dyDescent="0.25">
      <c r="C21" s="6"/>
    </row>
    <row r="22" spans="1:8" x14ac:dyDescent="0.25">
      <c r="C22" s="6"/>
    </row>
    <row r="23" spans="1:8" x14ac:dyDescent="0.25">
      <c r="C23" s="6"/>
    </row>
    <row r="24" spans="1:8" x14ac:dyDescent="0.25">
      <c r="C24" s="6"/>
    </row>
    <row r="25" spans="1:8" x14ac:dyDescent="0.25">
      <c r="C25" s="6"/>
    </row>
  </sheetData>
  <mergeCells count="1">
    <mergeCell ref="A1:H1"/>
  </mergeCells>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Régi rész Összesítő</vt:lpstr>
      <vt:lpstr>Víz, csat- Régi épületrész</vt:lpstr>
      <vt:lpstr>Fűtés- Régi épületrész</vt:lpstr>
      <vt:lpstr>'Fűtés- Régi épületrész'!Nyomtatási_terület</vt:lpstr>
      <vt:lpstr>'Víz, csat- Régi épületrész'!Nyomtatási_terület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dc:creator>
  <cp:lastModifiedBy>Elokeszites06</cp:lastModifiedBy>
  <cp:lastPrinted>2018-04-16T09:48:12Z</cp:lastPrinted>
  <dcterms:created xsi:type="dcterms:W3CDTF">2017-09-25T08:33:05Z</dcterms:created>
  <dcterms:modified xsi:type="dcterms:W3CDTF">2018-04-20T10:57:49Z</dcterms:modified>
</cp:coreProperties>
</file>